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\\ljubljana.si\mu\home\homesjn\burgars\Moji dokumenti\ŽIVILA\OSNOVNA SOLA LEDINA\Objava\"/>
    </mc:Choice>
  </mc:AlternateContent>
  <bookViews>
    <workbookView xWindow="0" yWindow="0" windowWidth="15360" windowHeight="7020" tabRatio="928"/>
  </bookViews>
  <sheets>
    <sheet name="1. MLEKO IN MLEČNI IZDELKI" sheetId="2" r:id="rId1"/>
    <sheet name="2. MESNI IZDELKI" sheetId="7" r:id="rId2"/>
    <sheet name="3. KONZERVIRANE RIBE " sheetId="8" r:id="rId3"/>
    <sheet name="4. JAJCA" sheetId="9" r:id="rId4"/>
    <sheet name="5. SVEŽA ZELENJAVA IN SADJE" sheetId="11" r:id="rId5"/>
    <sheet name="6. KONZERVIRANA Z. IN S, MARMEL" sheetId="12" r:id="rId6"/>
    <sheet name="7. SADNI SOKOVI, VODA, ŽITNE R." sheetId="15" r:id="rId7"/>
    <sheet name="8. MLEVSKI IZDELKI" sheetId="17" r:id="rId8"/>
    <sheet name="9.KRUH; PEKOVSKO PEC, S" sheetId="14" r:id="rId9"/>
    <sheet name="10. SPLOŠNO PREHRAMBENO BLAGO " sheetId="19" r:id="rId10"/>
    <sheet name="11. BIO MLEKO IN MLEČNI IZD." sheetId="18" r:id="rId11"/>
    <sheet name="12. DIETNA ŽIVILA" sheetId="20" r:id="rId12"/>
  </sheets>
  <definedNames>
    <definedName name="_xlnm.Print_Area" localSheetId="0">'1. MLEKO IN MLEČNI IZDELKI'!$A$1:$K$69</definedName>
    <definedName name="_xlnm.Print_Area" localSheetId="10">'11. BIO MLEKO IN MLEČNI IZD.'!$A$1:$I$51</definedName>
    <definedName name="_xlnm.Print_Area" localSheetId="1">'2. MESNI IZDELKI'!$A$1:$J$52</definedName>
    <definedName name="_xlnm.Print_Area" localSheetId="2">'3. KONZERVIRANE RIBE '!$A$1:$J$37</definedName>
    <definedName name="_xlnm.Print_Area" localSheetId="5">'6. KONZERVIRANA Z. IN S, MARMEL'!$A$1:$J$36</definedName>
    <definedName name="_xlnm.Print_Area" localSheetId="7">'8. MLEVSKI IZDELKI'!$A$1:$J$57</definedName>
    <definedName name="_xlnm.Print_Area" localSheetId="8">'9.KRUH; PEKOVSKO PEC, S'!$A$1:$J$131</definedName>
    <definedName name="_xlnm.Print_Titles" localSheetId="0">'1. MLEKO IN MLEČNI IZDELKI'!$5:$5</definedName>
    <definedName name="_xlnm.Print_Titles" localSheetId="1">'2. MESNI IZDELKI'!$5:$6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6" i="19" l="1"/>
  <c r="H27" i="19"/>
  <c r="J67" i="11"/>
  <c r="H67" i="11"/>
  <c r="I67" i="11"/>
  <c r="H41" i="7"/>
  <c r="I41" i="7"/>
  <c r="G41" i="7"/>
  <c r="G38" i="7" l="1"/>
  <c r="H38" i="7" s="1"/>
  <c r="I38" i="7" l="1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8" i="20"/>
  <c r="J32" i="20"/>
  <c r="G34" i="18"/>
  <c r="G35" i="18"/>
  <c r="G36" i="18"/>
  <c r="G37" i="18"/>
  <c r="G38" i="18"/>
  <c r="G39" i="18"/>
  <c r="G40" i="18"/>
  <c r="G41" i="18"/>
  <c r="G33" i="18"/>
  <c r="G25" i="18"/>
  <c r="G26" i="18"/>
  <c r="G27" i="18"/>
  <c r="G28" i="18"/>
  <c r="G29" i="18"/>
  <c r="G30" i="18"/>
  <c r="G24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8" i="18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53" i="19"/>
  <c r="G54" i="19"/>
  <c r="G55" i="19"/>
  <c r="G56" i="19"/>
  <c r="G57" i="19"/>
  <c r="G58" i="19"/>
  <c r="G59" i="19"/>
  <c r="G60" i="19"/>
  <c r="G61" i="19"/>
  <c r="G8" i="19"/>
  <c r="G113" i="14"/>
  <c r="G114" i="14"/>
  <c r="G115" i="14"/>
  <c r="G116" i="14"/>
  <c r="G117" i="14"/>
  <c r="G118" i="14"/>
  <c r="G119" i="14"/>
  <c r="G120" i="14"/>
  <c r="G112" i="14"/>
  <c r="G101" i="14"/>
  <c r="G102" i="14"/>
  <c r="G103" i="14"/>
  <c r="G104" i="14"/>
  <c r="G105" i="14"/>
  <c r="G106" i="14"/>
  <c r="G107" i="14"/>
  <c r="G108" i="14"/>
  <c r="G109" i="14"/>
  <c r="G100" i="14"/>
  <c r="J98" i="14"/>
  <c r="G89" i="14"/>
  <c r="G90" i="14"/>
  <c r="G91" i="14"/>
  <c r="G92" i="14"/>
  <c r="G93" i="14"/>
  <c r="G94" i="14"/>
  <c r="G95" i="14"/>
  <c r="G96" i="14"/>
  <c r="G97" i="14"/>
  <c r="G88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65" i="14"/>
  <c r="J63" i="14"/>
  <c r="I63" i="14"/>
  <c r="H63" i="14"/>
  <c r="G63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8" i="14"/>
  <c r="J41" i="17"/>
  <c r="G33" i="17"/>
  <c r="G34" i="17"/>
  <c r="G35" i="17"/>
  <c r="G36" i="17"/>
  <c r="G37" i="17"/>
  <c r="G38" i="17"/>
  <c r="G39" i="17"/>
  <c r="G40" i="17"/>
  <c r="G32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8" i="17"/>
  <c r="J30" i="15"/>
  <c r="I30" i="15"/>
  <c r="H30" i="15"/>
  <c r="G30" i="15"/>
  <c r="G26" i="15"/>
  <c r="G27" i="15"/>
  <c r="G28" i="15"/>
  <c r="G29" i="15"/>
  <c r="G25" i="15"/>
  <c r="J23" i="15"/>
  <c r="I23" i="15"/>
  <c r="H23" i="15"/>
  <c r="G23" i="15"/>
  <c r="G21" i="15"/>
  <c r="G22" i="15"/>
  <c r="G20" i="15"/>
  <c r="G9" i="15"/>
  <c r="G10" i="15"/>
  <c r="G11" i="15"/>
  <c r="G12" i="15"/>
  <c r="G13" i="15"/>
  <c r="G14" i="15"/>
  <c r="G15" i="15"/>
  <c r="G16" i="15"/>
  <c r="G17" i="15"/>
  <c r="G8" i="15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8" i="12"/>
  <c r="J86" i="11"/>
  <c r="I86" i="11"/>
  <c r="H86" i="11"/>
  <c r="G86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72" i="11"/>
  <c r="G67" i="11"/>
  <c r="G69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8" i="11"/>
  <c r="G9" i="9"/>
  <c r="G8" i="9"/>
  <c r="G9" i="8"/>
  <c r="G10" i="8"/>
  <c r="G11" i="8"/>
  <c r="G12" i="8"/>
  <c r="G8" i="8"/>
  <c r="G39" i="7"/>
  <c r="G40" i="7"/>
  <c r="G35" i="7"/>
  <c r="G34" i="7"/>
  <c r="G27" i="7"/>
  <c r="G28" i="7"/>
  <c r="G29" i="7"/>
  <c r="G30" i="7"/>
  <c r="G31" i="7"/>
  <c r="G26" i="7"/>
  <c r="G9" i="7" l="1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8" i="7"/>
  <c r="G49" i="2"/>
  <c r="G50" i="2"/>
  <c r="G51" i="2"/>
  <c r="G52" i="2"/>
  <c r="G53" i="2"/>
  <c r="G54" i="2"/>
  <c r="G55" i="2"/>
  <c r="G56" i="2"/>
  <c r="G57" i="2"/>
  <c r="G4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8" i="2"/>
  <c r="H29" i="15" l="1"/>
  <c r="I29" i="15" s="1"/>
  <c r="H84" i="14" l="1"/>
  <c r="H83" i="14"/>
  <c r="I83" i="14" s="1"/>
  <c r="H82" i="14"/>
  <c r="H80" i="14"/>
  <c r="I80" i="14" s="1"/>
  <c r="H49" i="14"/>
  <c r="H104" i="14"/>
  <c r="H20" i="14"/>
  <c r="H97" i="14"/>
  <c r="H48" i="14"/>
  <c r="H45" i="14"/>
  <c r="H44" i="14"/>
  <c r="I44" i="14" s="1"/>
  <c r="H43" i="14"/>
  <c r="H42" i="14"/>
  <c r="H31" i="14"/>
  <c r="I31" i="14" s="1"/>
  <c r="H32" i="14"/>
  <c r="I32" i="14" s="1"/>
  <c r="H29" i="20"/>
  <c r="H24" i="20"/>
  <c r="I24" i="20" s="1"/>
  <c r="H26" i="20"/>
  <c r="I26" i="20" s="1"/>
  <c r="H14" i="20"/>
  <c r="H22" i="20"/>
  <c r="H11" i="20"/>
  <c r="I11" i="20" s="1"/>
  <c r="G32" i="20"/>
  <c r="H41" i="18"/>
  <c r="H34" i="18"/>
  <c r="H35" i="18"/>
  <c r="H39" i="18"/>
  <c r="H15" i="20"/>
  <c r="I15" i="20" s="1"/>
  <c r="H18" i="19"/>
  <c r="H17" i="17"/>
  <c r="H27" i="17"/>
  <c r="H10" i="12"/>
  <c r="H11" i="12"/>
  <c r="I11" i="12" s="1"/>
  <c r="H12" i="12"/>
  <c r="H120" i="14" l="1"/>
  <c r="H35" i="17"/>
  <c r="I35" i="17" s="1"/>
  <c r="I84" i="14"/>
  <c r="I82" i="14"/>
  <c r="H78" i="14"/>
  <c r="I78" i="14" s="1"/>
  <c r="H77" i="14"/>
  <c r="I77" i="14" s="1"/>
  <c r="H50" i="14"/>
  <c r="I50" i="14" s="1"/>
  <c r="I49" i="14"/>
  <c r="I104" i="14"/>
  <c r="I20" i="14"/>
  <c r="I97" i="14"/>
  <c r="I48" i="14"/>
  <c r="H47" i="14"/>
  <c r="I47" i="14" s="1"/>
  <c r="H46" i="14"/>
  <c r="I46" i="14" s="1"/>
  <c r="I45" i="14"/>
  <c r="I43" i="14"/>
  <c r="I42" i="14"/>
  <c r="H41" i="14"/>
  <c r="I41" i="14" s="1"/>
  <c r="H39" i="14"/>
  <c r="I39" i="14" s="1"/>
  <c r="H40" i="14"/>
  <c r="I40" i="14" s="1"/>
  <c r="H38" i="14"/>
  <c r="I38" i="14" s="1"/>
  <c r="H35" i="14"/>
  <c r="I35" i="14" s="1"/>
  <c r="H34" i="14"/>
  <c r="I34" i="14" s="1"/>
  <c r="H25" i="14"/>
  <c r="I25" i="14" s="1"/>
  <c r="H23" i="14"/>
  <c r="I23" i="14" s="1"/>
  <c r="H25" i="20"/>
  <c r="I25" i="20" s="1"/>
  <c r="H31" i="20"/>
  <c r="I31" i="20" s="1"/>
  <c r="H28" i="20"/>
  <c r="I28" i="20" s="1"/>
  <c r="H30" i="20"/>
  <c r="I30" i="20" s="1"/>
  <c r="I29" i="20"/>
  <c r="H27" i="20"/>
  <c r="I27" i="20" s="1"/>
  <c r="I14" i="20"/>
  <c r="I22" i="20"/>
  <c r="H21" i="20"/>
  <c r="I21" i="20" s="1"/>
  <c r="H9" i="20"/>
  <c r="H18" i="20"/>
  <c r="I18" i="20" s="1"/>
  <c r="H10" i="20"/>
  <c r="I10" i="20" s="1"/>
  <c r="H19" i="20"/>
  <c r="I19" i="20" s="1"/>
  <c r="H23" i="20"/>
  <c r="I23" i="20" s="1"/>
  <c r="H13" i="20"/>
  <c r="I13" i="20" s="1"/>
  <c r="H8" i="20"/>
  <c r="H16" i="20"/>
  <c r="I16" i="20" s="1"/>
  <c r="H17" i="20"/>
  <c r="I17" i="20" s="1"/>
  <c r="H12" i="20"/>
  <c r="I12" i="20" s="1"/>
  <c r="H20" i="20"/>
  <c r="I20" i="20" s="1"/>
  <c r="H19" i="19"/>
  <c r="I19" i="19" s="1"/>
  <c r="I18" i="19"/>
  <c r="I17" i="17"/>
  <c r="H26" i="17"/>
  <c r="I26" i="17" s="1"/>
  <c r="H40" i="17"/>
  <c r="I27" i="17"/>
  <c r="I10" i="12"/>
  <c r="I12" i="12"/>
  <c r="H15" i="12"/>
  <c r="I15" i="12" s="1"/>
  <c r="H56" i="11"/>
  <c r="H58" i="11"/>
  <c r="H59" i="11"/>
  <c r="H66" i="11"/>
  <c r="H21" i="11"/>
  <c r="I21" i="11" s="1"/>
  <c r="H39" i="11"/>
  <c r="I39" i="11" s="1"/>
  <c r="H40" i="11"/>
  <c r="I40" i="11" s="1"/>
  <c r="H41" i="11"/>
  <c r="H42" i="11"/>
  <c r="I42" i="11" s="1"/>
  <c r="H43" i="11"/>
  <c r="H44" i="11"/>
  <c r="H45" i="11"/>
  <c r="H48" i="11"/>
  <c r="I48" i="11" s="1"/>
  <c r="H49" i="11"/>
  <c r="H38" i="11"/>
  <c r="H37" i="11"/>
  <c r="H36" i="11"/>
  <c r="H12" i="11"/>
  <c r="H33" i="11"/>
  <c r="H40" i="7"/>
  <c r="I40" i="7" s="1"/>
  <c r="H39" i="7"/>
  <c r="H54" i="2"/>
  <c r="H57" i="2"/>
  <c r="I9" i="20" l="1"/>
  <c r="H32" i="20"/>
  <c r="I120" i="14"/>
  <c r="I8" i="20"/>
  <c r="I40" i="17"/>
  <c r="H85" i="11"/>
  <c r="I85" i="11" s="1"/>
  <c r="H84" i="11"/>
  <c r="H52" i="11"/>
  <c r="I52" i="11" s="1"/>
  <c r="I59" i="11"/>
  <c r="I66" i="11"/>
  <c r="I58" i="11"/>
  <c r="H57" i="11"/>
  <c r="I57" i="11" s="1"/>
  <c r="I56" i="11"/>
  <c r="H63" i="11"/>
  <c r="I63" i="11" s="1"/>
  <c r="H55" i="11"/>
  <c r="I55" i="11" s="1"/>
  <c r="H65" i="11"/>
  <c r="I65" i="11" s="1"/>
  <c r="H62" i="11"/>
  <c r="I62" i="11" s="1"/>
  <c r="H54" i="11"/>
  <c r="I54" i="11" s="1"/>
  <c r="H60" i="11"/>
  <c r="I60" i="11" s="1"/>
  <c r="H51" i="11"/>
  <c r="I51" i="11" s="1"/>
  <c r="H64" i="11"/>
  <c r="I64" i="11" s="1"/>
  <c r="H61" i="11"/>
  <c r="I61" i="11" s="1"/>
  <c r="H53" i="11"/>
  <c r="I53" i="11" s="1"/>
  <c r="H50" i="11"/>
  <c r="I50" i="11" s="1"/>
  <c r="I41" i="11"/>
  <c r="I45" i="11"/>
  <c r="H46" i="11"/>
  <c r="I46" i="11" s="1"/>
  <c r="I38" i="11"/>
  <c r="I37" i="11"/>
  <c r="I36" i="11"/>
  <c r="I49" i="11"/>
  <c r="H47" i="11"/>
  <c r="I47" i="11" s="1"/>
  <c r="I44" i="11"/>
  <c r="I43" i="11"/>
  <c r="I12" i="11"/>
  <c r="H35" i="11"/>
  <c r="I35" i="11" s="1"/>
  <c r="H36" i="2"/>
  <c r="I36" i="2" s="1"/>
  <c r="H10" i="8"/>
  <c r="I10" i="8" s="1"/>
  <c r="I39" i="7"/>
  <c r="I54" i="2"/>
  <c r="I57" i="2"/>
  <c r="H14" i="2"/>
  <c r="I14" i="2" s="1"/>
  <c r="H12" i="2"/>
  <c r="I12" i="2" s="1"/>
  <c r="I32" i="20" l="1"/>
  <c r="I84" i="11"/>
  <c r="H14" i="19" l="1"/>
  <c r="I14" i="19" s="1"/>
  <c r="H27" i="18" l="1"/>
  <c r="H15" i="18"/>
  <c r="H16" i="18"/>
  <c r="J62" i="19"/>
  <c r="H10" i="19"/>
  <c r="I10" i="19" s="1"/>
  <c r="H15" i="19"/>
  <c r="I15" i="19" s="1"/>
  <c r="H23" i="19"/>
  <c r="I23" i="19" s="1"/>
  <c r="H28" i="19"/>
  <c r="H29" i="19"/>
  <c r="H31" i="19"/>
  <c r="H32" i="19"/>
  <c r="H33" i="19"/>
  <c r="H35" i="19"/>
  <c r="H36" i="19"/>
  <c r="H37" i="19"/>
  <c r="H39" i="19"/>
  <c r="H40" i="19"/>
  <c r="H41" i="19"/>
  <c r="H43" i="19"/>
  <c r="H44" i="19"/>
  <c r="H45" i="19"/>
  <c r="H47" i="19"/>
  <c r="H48" i="19"/>
  <c r="H49" i="19"/>
  <c r="H51" i="19"/>
  <c r="H52" i="19"/>
  <c r="H53" i="19"/>
  <c r="H55" i="19"/>
  <c r="H59" i="19"/>
  <c r="I59" i="19" s="1"/>
  <c r="J121" i="14"/>
  <c r="H113" i="14"/>
  <c r="H114" i="14"/>
  <c r="H116" i="14"/>
  <c r="H117" i="14"/>
  <c r="H118" i="14"/>
  <c r="H119" i="14"/>
  <c r="H101" i="14"/>
  <c r="H108" i="14"/>
  <c r="H90" i="14"/>
  <c r="I90" i="14" s="1"/>
  <c r="H94" i="14"/>
  <c r="J86" i="14"/>
  <c r="H66" i="14"/>
  <c r="H70" i="14"/>
  <c r="H74" i="14"/>
  <c r="H81" i="14"/>
  <c r="H24" i="14"/>
  <c r="H26" i="14"/>
  <c r="H27" i="14"/>
  <c r="H28" i="14"/>
  <c r="H30" i="14"/>
  <c r="H33" i="14"/>
  <c r="H36" i="14"/>
  <c r="H51" i="14"/>
  <c r="H52" i="14"/>
  <c r="H53" i="14"/>
  <c r="H54" i="14"/>
  <c r="H55" i="14"/>
  <c r="H57" i="14"/>
  <c r="H58" i="14"/>
  <c r="H59" i="14"/>
  <c r="H60" i="14"/>
  <c r="H61" i="14"/>
  <c r="H62" i="14"/>
  <c r="H9" i="14"/>
  <c r="H10" i="14"/>
  <c r="H12" i="14"/>
  <c r="H13" i="14"/>
  <c r="H14" i="14"/>
  <c r="H16" i="14"/>
  <c r="H17" i="14"/>
  <c r="H18" i="14"/>
  <c r="H19" i="14"/>
  <c r="H21" i="14"/>
  <c r="H33" i="17"/>
  <c r="H38" i="17"/>
  <c r="J30" i="17"/>
  <c r="H9" i="17"/>
  <c r="H18" i="17"/>
  <c r="H28" i="17"/>
  <c r="H28" i="15"/>
  <c r="H9" i="15"/>
  <c r="H10" i="15"/>
  <c r="H11" i="15"/>
  <c r="H12" i="15"/>
  <c r="H13" i="15"/>
  <c r="H14" i="15"/>
  <c r="H15" i="15"/>
  <c r="H17" i="15"/>
  <c r="I94" i="14" l="1"/>
  <c r="H16" i="15"/>
  <c r="I16" i="15" s="1"/>
  <c r="I116" i="14"/>
  <c r="I113" i="14"/>
  <c r="I12" i="15"/>
  <c r="H15" i="14"/>
  <c r="I15" i="14" s="1"/>
  <c r="H37" i="14"/>
  <c r="I37" i="14" s="1"/>
  <c r="H22" i="15"/>
  <c r="I22" i="15" s="1"/>
  <c r="I119" i="14"/>
  <c r="I33" i="14"/>
  <c r="I10" i="15"/>
  <c r="I19" i="14"/>
  <c r="H11" i="14"/>
  <c r="I11" i="14" s="1"/>
  <c r="H56" i="14"/>
  <c r="I56" i="14" s="1"/>
  <c r="H29" i="14"/>
  <c r="I29" i="14" s="1"/>
  <c r="H115" i="14"/>
  <c r="I115" i="14" s="1"/>
  <c r="I14" i="15"/>
  <c r="I60" i="14"/>
  <c r="I24" i="14"/>
  <c r="I117" i="14"/>
  <c r="H21" i="19"/>
  <c r="I21" i="19" s="1"/>
  <c r="H12" i="19"/>
  <c r="I12" i="19" s="1"/>
  <c r="I55" i="19"/>
  <c r="I47" i="19"/>
  <c r="I39" i="19"/>
  <c r="I31" i="19"/>
  <c r="I52" i="19"/>
  <c r="I48" i="19"/>
  <c r="I44" i="19"/>
  <c r="I40" i="19"/>
  <c r="I36" i="19"/>
  <c r="I32" i="19"/>
  <c r="I28" i="19"/>
  <c r="H54" i="19"/>
  <c r="I54" i="19" s="1"/>
  <c r="H50" i="19"/>
  <c r="I50" i="19" s="1"/>
  <c r="H46" i="19"/>
  <c r="I46" i="19" s="1"/>
  <c r="H42" i="19"/>
  <c r="I42" i="19" s="1"/>
  <c r="H38" i="19"/>
  <c r="I38" i="19" s="1"/>
  <c r="H34" i="19"/>
  <c r="I34" i="19" s="1"/>
  <c r="H30" i="19"/>
  <c r="I30" i="19" s="1"/>
  <c r="H25" i="19"/>
  <c r="I25" i="19" s="1"/>
  <c r="H17" i="19"/>
  <c r="I17" i="19" s="1"/>
  <c r="I27" i="19"/>
  <c r="I51" i="19"/>
  <c r="I43" i="19"/>
  <c r="I35" i="19"/>
  <c r="I17" i="15"/>
  <c r="I13" i="15"/>
  <c r="I9" i="15"/>
  <c r="H26" i="15"/>
  <c r="I26" i="15" s="1"/>
  <c r="I28" i="15"/>
  <c r="H24" i="17"/>
  <c r="I24" i="17" s="1"/>
  <c r="H20" i="17"/>
  <c r="I20" i="17" s="1"/>
  <c r="H15" i="17"/>
  <c r="I15" i="17" s="1"/>
  <c r="H11" i="17"/>
  <c r="I11" i="17" s="1"/>
  <c r="I28" i="17"/>
  <c r="I18" i="17"/>
  <c r="I9" i="17"/>
  <c r="I18" i="14"/>
  <c r="I10" i="14"/>
  <c r="I57" i="14"/>
  <c r="H72" i="14"/>
  <c r="I72" i="14" s="1"/>
  <c r="I81" i="14"/>
  <c r="I74" i="14"/>
  <c r="I66" i="14"/>
  <c r="H89" i="14"/>
  <c r="I89" i="14" s="1"/>
  <c r="I15" i="15"/>
  <c r="I11" i="15"/>
  <c r="H22" i="17"/>
  <c r="I22" i="17" s="1"/>
  <c r="H13" i="17"/>
  <c r="I13" i="17" s="1"/>
  <c r="H36" i="17"/>
  <c r="I36" i="17" s="1"/>
  <c r="I38" i="17"/>
  <c r="I33" i="17"/>
  <c r="I14" i="14"/>
  <c r="I61" i="14"/>
  <c r="I55" i="14"/>
  <c r="I30" i="14"/>
  <c r="I26" i="14"/>
  <c r="H76" i="14"/>
  <c r="I76" i="14" s="1"/>
  <c r="H68" i="14"/>
  <c r="I68" i="14" s="1"/>
  <c r="I70" i="14"/>
  <c r="H91" i="14"/>
  <c r="I91" i="14" s="1"/>
  <c r="H93" i="14"/>
  <c r="I93" i="14" s="1"/>
  <c r="H103" i="14"/>
  <c r="I103" i="14" s="1"/>
  <c r="H29" i="17"/>
  <c r="I29" i="17" s="1"/>
  <c r="H25" i="17"/>
  <c r="I25" i="17" s="1"/>
  <c r="H23" i="17"/>
  <c r="I23" i="17" s="1"/>
  <c r="H21" i="17"/>
  <c r="I21" i="17" s="1"/>
  <c r="H19" i="17"/>
  <c r="I19" i="17" s="1"/>
  <c r="H16" i="17"/>
  <c r="I16" i="17" s="1"/>
  <c r="H14" i="17"/>
  <c r="I14" i="17" s="1"/>
  <c r="H12" i="17"/>
  <c r="I12" i="17" s="1"/>
  <c r="H10" i="17"/>
  <c r="I10" i="17" s="1"/>
  <c r="I21" i="14"/>
  <c r="I17" i="14"/>
  <c r="I13" i="14"/>
  <c r="I9" i="14"/>
  <c r="I16" i="14"/>
  <c r="I12" i="14"/>
  <c r="I62" i="14"/>
  <c r="I58" i="14"/>
  <c r="I53" i="14"/>
  <c r="I51" i="14"/>
  <c r="I27" i="14"/>
  <c r="I59" i="14"/>
  <c r="I54" i="14"/>
  <c r="I52" i="14"/>
  <c r="I36" i="14"/>
  <c r="I28" i="14"/>
  <c r="H95" i="14"/>
  <c r="I95" i="14" s="1"/>
  <c r="I108" i="14"/>
  <c r="I101" i="14"/>
  <c r="H19" i="18"/>
  <c r="H11" i="18"/>
  <c r="H39" i="17"/>
  <c r="I39" i="17" s="1"/>
  <c r="H37" i="17"/>
  <c r="I37" i="17" s="1"/>
  <c r="H34" i="17"/>
  <c r="I34" i="17" s="1"/>
  <c r="H85" i="14"/>
  <c r="I85" i="14" s="1"/>
  <c r="H79" i="14"/>
  <c r="I79" i="14" s="1"/>
  <c r="H75" i="14"/>
  <c r="I75" i="14" s="1"/>
  <c r="H73" i="14"/>
  <c r="I73" i="14" s="1"/>
  <c r="H71" i="14"/>
  <c r="I71" i="14" s="1"/>
  <c r="H69" i="14"/>
  <c r="I69" i="14" s="1"/>
  <c r="H67" i="14"/>
  <c r="I67" i="14" s="1"/>
  <c r="H96" i="14"/>
  <c r="H92" i="14"/>
  <c r="I92" i="14" s="1"/>
  <c r="I118" i="14"/>
  <c r="I114" i="14"/>
  <c r="H61" i="19"/>
  <c r="I61" i="19" s="1"/>
  <c r="H57" i="19"/>
  <c r="I57" i="19" s="1"/>
  <c r="I53" i="19"/>
  <c r="I49" i="19"/>
  <c r="I45" i="19"/>
  <c r="I41" i="19"/>
  <c r="I37" i="19"/>
  <c r="I33" i="19"/>
  <c r="I29" i="19"/>
  <c r="H26" i="18"/>
  <c r="H30" i="18"/>
  <c r="H109" i="14"/>
  <c r="I109" i="14" s="1"/>
  <c r="H107" i="14"/>
  <c r="I107" i="14" s="1"/>
  <c r="H106" i="14"/>
  <c r="I106" i="14" s="1"/>
  <c r="H105" i="14"/>
  <c r="I105" i="14" s="1"/>
  <c r="H102" i="14"/>
  <c r="I102" i="14" s="1"/>
  <c r="H60" i="19"/>
  <c r="I60" i="19" s="1"/>
  <c r="H58" i="19"/>
  <c r="I58" i="19" s="1"/>
  <c r="H26" i="19"/>
  <c r="I26" i="19" s="1"/>
  <c r="H24" i="19"/>
  <c r="I24" i="19" s="1"/>
  <c r="H22" i="19"/>
  <c r="I22" i="19" s="1"/>
  <c r="H20" i="19"/>
  <c r="I20" i="19" s="1"/>
  <c r="H16" i="19"/>
  <c r="I16" i="19" s="1"/>
  <c r="H13" i="19"/>
  <c r="I13" i="19" s="1"/>
  <c r="H11" i="19"/>
  <c r="I11" i="19" s="1"/>
  <c r="H9" i="19"/>
  <c r="I9" i="19" s="1"/>
  <c r="I56" i="19"/>
  <c r="H20" i="18"/>
  <c r="H12" i="18"/>
  <c r="H18" i="18"/>
  <c r="H14" i="18"/>
  <c r="H10" i="18"/>
  <c r="H29" i="18"/>
  <c r="H25" i="18"/>
  <c r="H37" i="18"/>
  <c r="H21" i="18"/>
  <c r="H17" i="18"/>
  <c r="H13" i="18"/>
  <c r="H9" i="18"/>
  <c r="H28" i="18"/>
  <c r="H36" i="18"/>
  <c r="H40" i="18"/>
  <c r="H38" i="18"/>
  <c r="J26" i="12"/>
  <c r="H13" i="12"/>
  <c r="I13" i="12" s="1"/>
  <c r="H14" i="12"/>
  <c r="I14" i="12" s="1"/>
  <c r="H18" i="12"/>
  <c r="I18" i="12" s="1"/>
  <c r="H19" i="12"/>
  <c r="I19" i="12" s="1"/>
  <c r="H22" i="12"/>
  <c r="I22" i="12" s="1"/>
  <c r="H23" i="12"/>
  <c r="I23" i="12" s="1"/>
  <c r="H32" i="11"/>
  <c r="H8" i="11"/>
  <c r="J10" i="9"/>
  <c r="J13" i="8"/>
  <c r="I96" i="14" l="1"/>
  <c r="H9" i="8"/>
  <c r="I9" i="8" s="1"/>
  <c r="H34" i="11"/>
  <c r="I34" i="11" s="1"/>
  <c r="H31" i="11"/>
  <c r="I31" i="11" s="1"/>
  <c r="H29" i="11"/>
  <c r="I29" i="11" s="1"/>
  <c r="H27" i="11"/>
  <c r="I27" i="11" s="1"/>
  <c r="H25" i="11"/>
  <c r="I25" i="11" s="1"/>
  <c r="H23" i="11"/>
  <c r="I23" i="11" s="1"/>
  <c r="H19" i="11"/>
  <c r="I19" i="11" s="1"/>
  <c r="H17" i="11"/>
  <c r="I17" i="11" s="1"/>
  <c r="H15" i="11"/>
  <c r="I15" i="11" s="1"/>
  <c r="H13" i="11"/>
  <c r="I13" i="11" s="1"/>
  <c r="H10" i="11"/>
  <c r="I10" i="11" s="1"/>
  <c r="I8" i="11"/>
  <c r="I32" i="11"/>
  <c r="H12" i="8"/>
  <c r="I12" i="8" s="1"/>
  <c r="H11" i="8"/>
  <c r="I11" i="8" s="1"/>
  <c r="H30" i="11"/>
  <c r="I30" i="11" s="1"/>
  <c r="H28" i="11"/>
  <c r="I28" i="11" s="1"/>
  <c r="H26" i="11"/>
  <c r="I26" i="11" s="1"/>
  <c r="H24" i="11"/>
  <c r="I24" i="11" s="1"/>
  <c r="H22" i="11"/>
  <c r="I22" i="11" s="1"/>
  <c r="H20" i="11"/>
  <c r="I20" i="11" s="1"/>
  <c r="H18" i="11"/>
  <c r="I18" i="11" s="1"/>
  <c r="H16" i="11"/>
  <c r="I16" i="11" s="1"/>
  <c r="H14" i="11"/>
  <c r="I14" i="11" s="1"/>
  <c r="H11" i="11"/>
  <c r="I11" i="11" s="1"/>
  <c r="H9" i="11"/>
  <c r="G70" i="11"/>
  <c r="H69" i="11"/>
  <c r="H70" i="11" s="1"/>
  <c r="H83" i="11"/>
  <c r="I83" i="11" s="1"/>
  <c r="H82" i="11"/>
  <c r="I82" i="11" s="1"/>
  <c r="H80" i="11"/>
  <c r="I80" i="11" s="1"/>
  <c r="H78" i="11"/>
  <c r="I78" i="11" s="1"/>
  <c r="H76" i="11"/>
  <c r="I76" i="11" s="1"/>
  <c r="H74" i="11"/>
  <c r="I74" i="11" s="1"/>
  <c r="H81" i="11"/>
  <c r="I81" i="11" s="1"/>
  <c r="H79" i="11"/>
  <c r="I79" i="11" s="1"/>
  <c r="H77" i="11"/>
  <c r="I77" i="11" s="1"/>
  <c r="H75" i="11"/>
  <c r="I75" i="11" s="1"/>
  <c r="H73" i="11"/>
  <c r="I73" i="11" s="1"/>
  <c r="H25" i="12"/>
  <c r="I25" i="12" s="1"/>
  <c r="H21" i="12"/>
  <c r="I21" i="12" s="1"/>
  <c r="H17" i="12"/>
  <c r="I17" i="12" s="1"/>
  <c r="H9" i="12"/>
  <c r="I9" i="12" s="1"/>
  <c r="H24" i="12"/>
  <c r="I24" i="12" s="1"/>
  <c r="H20" i="12"/>
  <c r="I20" i="12" s="1"/>
  <c r="H16" i="12"/>
  <c r="I16" i="12" s="1"/>
  <c r="H9" i="9"/>
  <c r="I9" i="9" s="1"/>
  <c r="H29" i="7"/>
  <c r="I29" i="7" s="1"/>
  <c r="H30" i="7"/>
  <c r="I30" i="7" s="1"/>
  <c r="H12" i="7"/>
  <c r="H14" i="7"/>
  <c r="H15" i="7"/>
  <c r="H16" i="7"/>
  <c r="H20" i="7"/>
  <c r="H22" i="7"/>
  <c r="H23" i="7"/>
  <c r="H21" i="7" l="1"/>
  <c r="I21" i="7" s="1"/>
  <c r="H18" i="7"/>
  <c r="I18" i="7" s="1"/>
  <c r="H13" i="7"/>
  <c r="I13" i="7" s="1"/>
  <c r="H10" i="7"/>
  <c r="I10" i="7" s="1"/>
  <c r="I22" i="7"/>
  <c r="I14" i="7"/>
  <c r="I23" i="7"/>
  <c r="I15" i="7"/>
  <c r="H19" i="7"/>
  <c r="I19" i="7" s="1"/>
  <c r="H17" i="7"/>
  <c r="I17" i="7" s="1"/>
  <c r="H11" i="7"/>
  <c r="I11" i="7" s="1"/>
  <c r="H9" i="7"/>
  <c r="I9" i="7" s="1"/>
  <c r="H35" i="7"/>
  <c r="I35" i="7" s="1"/>
  <c r="I69" i="11"/>
  <c r="I70" i="11" s="1"/>
  <c r="I9" i="11"/>
  <c r="H28" i="7"/>
  <c r="I28" i="7" s="1"/>
  <c r="I20" i="7"/>
  <c r="I16" i="7"/>
  <c r="I12" i="7"/>
  <c r="H31" i="7"/>
  <c r="I31" i="7" s="1"/>
  <c r="H27" i="7"/>
  <c r="I27" i="7" s="1"/>
  <c r="H50" i="2"/>
  <c r="H51" i="2"/>
  <c r="H52" i="2"/>
  <c r="I52" i="2" s="1"/>
  <c r="H55" i="2"/>
  <c r="H56" i="2"/>
  <c r="H10" i="2"/>
  <c r="H11" i="2"/>
  <c r="I11" i="2" s="1"/>
  <c r="H16" i="2"/>
  <c r="H17" i="2"/>
  <c r="I17" i="2" s="1"/>
  <c r="H20" i="2"/>
  <c r="I20" i="2" s="1"/>
  <c r="H25" i="2"/>
  <c r="H26" i="2"/>
  <c r="I26" i="2" s="1"/>
  <c r="H29" i="2"/>
  <c r="H30" i="2"/>
  <c r="I30" i="2" s="1"/>
  <c r="H34" i="2"/>
  <c r="I34" i="2" s="1"/>
  <c r="H38" i="2"/>
  <c r="H39" i="2"/>
  <c r="I39" i="2" s="1"/>
  <c r="H42" i="2"/>
  <c r="H43" i="2"/>
  <c r="I43" i="2" s="1"/>
  <c r="H53" i="2" l="1"/>
  <c r="I53" i="2" s="1"/>
  <c r="H49" i="2"/>
  <c r="I49" i="2" s="1"/>
  <c r="I42" i="2"/>
  <c r="I38" i="2"/>
  <c r="I29" i="2"/>
  <c r="I25" i="2"/>
  <c r="I16" i="2"/>
  <c r="I10" i="2"/>
  <c r="H33" i="2"/>
  <c r="I33" i="2" s="1"/>
  <c r="H19" i="2"/>
  <c r="I19" i="2" s="1"/>
  <c r="H45" i="2"/>
  <c r="I45" i="2" s="1"/>
  <c r="H41" i="2"/>
  <c r="I41" i="2" s="1"/>
  <c r="H37" i="2"/>
  <c r="I37" i="2" s="1"/>
  <c r="H32" i="2"/>
  <c r="I32" i="2" s="1"/>
  <c r="H28" i="2"/>
  <c r="I28" i="2" s="1"/>
  <c r="H24" i="2"/>
  <c r="I24" i="2" s="1"/>
  <c r="H22" i="2"/>
  <c r="I22" i="2" s="1"/>
  <c r="H18" i="2"/>
  <c r="I18" i="2" s="1"/>
  <c r="H15" i="2"/>
  <c r="I15" i="2" s="1"/>
  <c r="H9" i="2"/>
  <c r="I9" i="2" s="1"/>
  <c r="I56" i="2"/>
  <c r="I51" i="2"/>
  <c r="H44" i="2"/>
  <c r="I44" i="2" s="1"/>
  <c r="H40" i="2"/>
  <c r="I40" i="2" s="1"/>
  <c r="H35" i="2"/>
  <c r="I35" i="2" s="1"/>
  <c r="H31" i="2"/>
  <c r="I31" i="2" s="1"/>
  <c r="H27" i="2"/>
  <c r="I27" i="2" s="1"/>
  <c r="H23" i="2"/>
  <c r="I23" i="2" s="1"/>
  <c r="H21" i="2"/>
  <c r="I21" i="2" s="1"/>
  <c r="H13" i="2"/>
  <c r="I13" i="2" s="1"/>
  <c r="I55" i="2"/>
  <c r="I50" i="2"/>
  <c r="G121" i="14" l="1"/>
  <c r="G42" i="18"/>
  <c r="H112" i="14" l="1"/>
  <c r="H121" i="14" s="1"/>
  <c r="H33" i="18"/>
  <c r="H42" i="18" s="1"/>
  <c r="G41" i="17"/>
  <c r="I112" i="14" l="1"/>
  <c r="I121" i="14" s="1"/>
  <c r="H32" i="17"/>
  <c r="H41" i="17" s="1"/>
  <c r="H25" i="15" l="1"/>
  <c r="I32" i="17"/>
  <c r="I41" i="17" s="1"/>
  <c r="I25" i="15" l="1"/>
  <c r="G31" i="18"/>
  <c r="G58" i="2"/>
  <c r="J46" i="2"/>
  <c r="J110" i="14"/>
  <c r="H8" i="18"/>
  <c r="G98" i="14"/>
  <c r="H100" i="14"/>
  <c r="H8" i="15"/>
  <c r="J18" i="15"/>
  <c r="H21" i="15"/>
  <c r="G10" i="9"/>
  <c r="G13" i="8"/>
  <c r="J24" i="7"/>
  <c r="H26" i="7"/>
  <c r="J32" i="7"/>
  <c r="H34" i="7"/>
  <c r="J36" i="7"/>
  <c r="H20" i="15" l="1"/>
  <c r="H27" i="15"/>
  <c r="I100" i="14"/>
  <c r="I110" i="14" s="1"/>
  <c r="H110" i="14"/>
  <c r="H65" i="14"/>
  <c r="H86" i="14" s="1"/>
  <c r="G86" i="14"/>
  <c r="H8" i="14"/>
  <c r="H72" i="11"/>
  <c r="I8" i="15"/>
  <c r="I18" i="15" s="1"/>
  <c r="H18" i="15"/>
  <c r="H22" i="14"/>
  <c r="H8" i="19"/>
  <c r="G62" i="19"/>
  <c r="I20" i="15"/>
  <c r="H8" i="17"/>
  <c r="H30" i="17" s="1"/>
  <c r="G30" i="17"/>
  <c r="H22" i="18"/>
  <c r="H24" i="18"/>
  <c r="H31" i="18" s="1"/>
  <c r="H8" i="12"/>
  <c r="G26" i="12"/>
  <c r="I34" i="7"/>
  <c r="I36" i="7" s="1"/>
  <c r="H36" i="7"/>
  <c r="H8" i="7"/>
  <c r="G24" i="7"/>
  <c r="I26" i="7"/>
  <c r="I32" i="7" s="1"/>
  <c r="H32" i="7"/>
  <c r="H8" i="2"/>
  <c r="G46" i="2"/>
  <c r="H48" i="2"/>
  <c r="H58" i="2" s="1"/>
  <c r="H88" i="14"/>
  <c r="H98" i="14" s="1"/>
  <c r="H8" i="8"/>
  <c r="G36" i="7"/>
  <c r="G32" i="7"/>
  <c r="G110" i="14"/>
  <c r="G22" i="18"/>
  <c r="G18" i="15"/>
  <c r="I21" i="15"/>
  <c r="H8" i="9"/>
  <c r="H10" i="9" s="1"/>
  <c r="I27" i="15" l="1"/>
  <c r="I65" i="14"/>
  <c r="I86" i="14" s="1"/>
  <c r="I22" i="14"/>
  <c r="I8" i="17"/>
  <c r="I30" i="17" s="1"/>
  <c r="I88" i="14"/>
  <c r="I98" i="14" s="1"/>
  <c r="I8" i="8"/>
  <c r="I13" i="8" s="1"/>
  <c r="H13" i="8"/>
  <c r="I8" i="19"/>
  <c r="I62" i="19" s="1"/>
  <c r="H62" i="19"/>
  <c r="I72" i="11"/>
  <c r="I8" i="14"/>
  <c r="I8" i="12"/>
  <c r="I26" i="12" s="1"/>
  <c r="H26" i="12"/>
  <c r="I8" i="7"/>
  <c r="I24" i="7" s="1"/>
  <c r="H24" i="7"/>
  <c r="I48" i="2"/>
  <c r="I58" i="2" s="1"/>
  <c r="I8" i="2"/>
  <c r="I46" i="2" s="1"/>
  <c r="H46" i="2"/>
  <c r="I8" i="9"/>
  <c r="I10" i="9" s="1"/>
</calcChain>
</file>

<file path=xl/sharedStrings.xml><?xml version="1.0" encoding="utf-8"?>
<sst xmlns="http://schemas.openxmlformats.org/spreadsheetml/2006/main" count="1879" uniqueCount="629">
  <si>
    <t>Naziv ponudnika: ________________________</t>
  </si>
  <si>
    <t xml:space="preserve">ZAP. ŠT. </t>
  </si>
  <si>
    <t xml:space="preserve">VRSTA BLAGA                                             </t>
  </si>
  <si>
    <t>OCENJENA KOLIČINA</t>
  </si>
  <si>
    <r>
      <t xml:space="preserve">ENOTA </t>
    </r>
    <r>
      <rPr>
        <b/>
        <u/>
        <sz val="9"/>
        <rFont val="Arial Narrow"/>
        <family val="2"/>
        <charset val="238"/>
      </rPr>
      <t>MERE</t>
    </r>
  </si>
  <si>
    <t>BLAGOVNA ZNAMKA</t>
  </si>
  <si>
    <t>CENA ZA ENOTO MERE brez DDV (EUR)</t>
  </si>
  <si>
    <t>VREDNOST ZA OCENJENO KOLIČINO brez DDV (EUR)</t>
  </si>
  <si>
    <t>ZNESEK DDV (EUR)</t>
  </si>
  <si>
    <t>VREDNOST ZA OCENJENO KOLIČINO Z DDV (EUR)</t>
  </si>
  <si>
    <t>7=3*6</t>
  </si>
  <si>
    <t>8=7*stopnja DDV</t>
  </si>
  <si>
    <t>9=7+8</t>
  </si>
  <si>
    <t>lit</t>
  </si>
  <si>
    <t>kom</t>
  </si>
  <si>
    <t>kg</t>
  </si>
  <si>
    <t>/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</si>
  <si>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</si>
  <si>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</si>
  <si>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Ponudnik mora ponuditi prehrambeno blago točno zahtevanih lastnosti, sicer bo njegova ponudba izločena kot nedopustna.</t>
  </si>
  <si>
    <t>CENA ZA ENOTO MERE BREZ DDV (EUR)</t>
  </si>
  <si>
    <t>VREDNOST ZA OCENJENO KOLIČINO BREZ DDV (EUR)</t>
  </si>
  <si>
    <t>DDV (EIR)</t>
  </si>
  <si>
    <t>8=7*STOPNJA DDV</t>
  </si>
  <si>
    <t>DDV (EUR)</t>
  </si>
  <si>
    <t>1.</t>
  </si>
  <si>
    <t>2.</t>
  </si>
  <si>
    <t>3.</t>
  </si>
  <si>
    <t>8=7+STOPNJA DDV</t>
  </si>
  <si>
    <t>Naročnik: OŠ Ledina, Komenskega ul. 19, 1000 Ljubljana</t>
  </si>
  <si>
    <t>Naročnik: OŠ Ledina, Komenskega ul.19, 1000 Ljubljana</t>
  </si>
  <si>
    <t>Naziv ponudnika: ______________________________</t>
  </si>
  <si>
    <t>Sterilizirani koščki tune v oljčnem olju (večji koščki tune), vsebuje minimalno 65 % tune, vsebnost soli do 1,24g / 100 g tune, pakiranje 80 do 150 g</t>
  </si>
  <si>
    <t>Sterilizirani koščki tune v oljčnem olju (večji koščki tune), vsebuje minimalno 70 % tune, vsebnost soli do 1,24g / 100 g tune, pakiranje 1000 do 2000 g</t>
  </si>
  <si>
    <t>4.</t>
  </si>
  <si>
    <t>5.</t>
  </si>
  <si>
    <t>6.</t>
  </si>
  <si>
    <t>9.</t>
  </si>
  <si>
    <t>10.</t>
  </si>
  <si>
    <t>11.</t>
  </si>
  <si>
    <t>12.</t>
  </si>
  <si>
    <t>13.</t>
  </si>
  <si>
    <t>14.</t>
  </si>
  <si>
    <t>8.</t>
  </si>
  <si>
    <t>15.</t>
  </si>
  <si>
    <t>16.</t>
  </si>
  <si>
    <t>7.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</si>
  <si>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</si>
  <si>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</si>
  <si>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</si>
  <si>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</si>
  <si>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</si>
  <si>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</si>
  <si>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</si>
  <si>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</si>
  <si>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</si>
  <si>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______________</t>
  </si>
  <si>
    <t>Naročnik: Osnovna šola Ledina, Komenskega ul. 19, 1000 Ljubljana</t>
  </si>
  <si>
    <t>Naziv ponudnika: _________________________________________</t>
  </si>
  <si>
    <t>Naziv ponudnika: ________________________________________</t>
  </si>
  <si>
    <t>Naziv ponudnika: _______________________________________</t>
  </si>
  <si>
    <t xml:space="preserve">Naziv ponudnika: __________________________________ </t>
  </si>
  <si>
    <t>Pomarančni sok, sadni delež 100%, pakirano po 1L, v embalaži, ki omogoča zapiranje po odprtju</t>
  </si>
  <si>
    <t>Multivitaminski sok, sadni delež 100%, pakirano po  1L, v embalaži, ki omogoča zapiranje po odprtju</t>
  </si>
  <si>
    <t>Ananasov sok, sadni delež 100%, pakirano po 1 L, v embalaži, ki omogoča zapiranje po odprtju</t>
  </si>
  <si>
    <t>Jabolčni sok, sadni delež 100%, pakirano po 1 L, v embalaži, ki omogoča zapiranje po odprtju</t>
  </si>
  <si>
    <t>Pomarančni sok, sadni delež 100%, tetra brik embalaža ali podobno, pakirano po 0,2 L</t>
  </si>
  <si>
    <t>Multivitaminski sok iz rdečega sadja, 100% sadni delež, pakirano po 0,2 L</t>
  </si>
  <si>
    <t>Ananasov sok, sadni delež 100%, tetra brik embalaža ali podobno, pakirano po 0,2 L</t>
  </si>
  <si>
    <t>Sadna žitna rezina, pakirana 35g, najmanj 90% sadja s temno čokolado</t>
  </si>
  <si>
    <t xml:space="preserve">Pšenična moka, TIP 500 - gladka </t>
  </si>
  <si>
    <t>Pšenična moka, TIP 500 - ostra</t>
  </si>
  <si>
    <t>Pirina moka, 1 kg</t>
  </si>
  <si>
    <t>Koruzna moka, pakiranje od 1 do 5 kg</t>
  </si>
  <si>
    <t>Ajdova kaša, po 1 kg</t>
  </si>
  <si>
    <t>Polnozrnati kus kus - instant, pakiranje od 1 do 5 kg</t>
  </si>
  <si>
    <t>Riž (okroglozrnati) - za mlečni riž</t>
  </si>
  <si>
    <t>Sadni müsli žita, brez dodanega sladkorja, pakiranje po 1 kg</t>
  </si>
  <si>
    <t>Prosena kaša, po 1 kg</t>
  </si>
  <si>
    <t>Pšenična moka polnozrnata, pakiranje po 1 kg</t>
  </si>
  <si>
    <t>Francoski masleni rogljič, 40 g</t>
  </si>
  <si>
    <t>Mini francoski rogljič, 20-35 g</t>
  </si>
  <si>
    <t>Sterilizirano mleko (kratkotrajna sterilizacija), 3,5% m.m., pakiranje 1L</t>
  </si>
  <si>
    <t>Mleko čokoladno, kratka sterilizacija, pakiranje 0,2L</t>
  </si>
  <si>
    <t>L</t>
  </si>
  <si>
    <t xml:space="preserve">Mleko z okusom vanilije, kratka sterilizacija, pakiranje 1L, </t>
  </si>
  <si>
    <t>Kisla pasterizirana smetana, 30-35% m.m., brez konzervansovin aditivov, pakiranje 400 - 900 g</t>
  </si>
  <si>
    <t>Sladka pasterizirana smetana, 30 do 35% m.m., brez konzervansov in aditivov, pakiranje 0,5 do 1L</t>
  </si>
  <si>
    <t>Poltrdi polnomastni dimljen sir, min. 35 45% m.m.</t>
  </si>
  <si>
    <t>Sveži polnomastni sir v slanici, kroglice, min. 40 % m.m. v suhi snovi, pakiranje do 250 g (kvaliteta Mozzarella ali enakovredno)</t>
  </si>
  <si>
    <t>Sirni smetanov namaz, 20 do 30% m.m., pakiranje 120 do 200 g</t>
  </si>
  <si>
    <t>Sirni smetanov namaz, brez aditivov (sestavine: skuta, smetana, sol), pakiranje 100 do 300 g</t>
  </si>
  <si>
    <t>Mlečni namazi, različni okusi (zelišča, paprika, tuna, šunka), min. 19% m.m., pakirano do 200 g</t>
  </si>
  <si>
    <t>Sir gorgonzola z modro plesnijo, pakirano do 300 g</t>
  </si>
  <si>
    <t>Maslo kremasto, pakirano do 200 g</t>
  </si>
  <si>
    <t>26.</t>
  </si>
  <si>
    <t>27.</t>
  </si>
  <si>
    <t>Poltrdi polnomastni sir, deklariran BREZ LAKTOZE, min. 35% m.m., vakumsko pakiranje od 300 do 600 g</t>
  </si>
  <si>
    <t>Navadni jogurt, deklariran BREZ LAKTOZE, pakiranje do 0,5 L</t>
  </si>
  <si>
    <t>Pasterizirano mleko, 3,5 % m.m., pakiranje 5 do 10 L, vedro, ročka</t>
  </si>
  <si>
    <t>28.</t>
  </si>
  <si>
    <t>29.</t>
  </si>
  <si>
    <t>30.</t>
  </si>
  <si>
    <t>Tekoči navadni jogurt, 3,2 do 3,5% m.m., pakiranje 500 do 1000 g</t>
  </si>
  <si>
    <t>Tekoči sadni jogurt, 3,2 do 3,5% m.m., pakiranje 500 do 1000 g</t>
  </si>
  <si>
    <t>Skuta, nepasirana iz pasteriziranega mleka, 30 do 40% m.m. v suhi snovi, pakiranje 3 do 5 kg</t>
  </si>
  <si>
    <t>Kajmak, porcijski 150 g</t>
  </si>
  <si>
    <t>Pinjenec - naravni z 0,4% mm, 180g - 220g</t>
  </si>
  <si>
    <t>Pinjenec  - sadni z 0,4% mm, 180g - 220g</t>
  </si>
  <si>
    <t>Mlečni napitek, 150 - 200 ml</t>
  </si>
  <si>
    <t>31.</t>
  </si>
  <si>
    <t>Mlečni puding vanilija s smetano, 125g - 180g</t>
  </si>
  <si>
    <t>Mlečni puding čokolada s smetano, 125g - 180g</t>
  </si>
  <si>
    <t>32.</t>
  </si>
  <si>
    <t>33.</t>
  </si>
  <si>
    <t>34.</t>
  </si>
  <si>
    <t>35.</t>
  </si>
  <si>
    <t>36.</t>
  </si>
  <si>
    <t>Surovo maslo 1. vrste, min. 82 % m.m., brez konzervansov in aditivov, pakiranje 200 do 250 g</t>
  </si>
  <si>
    <t>Maslo, 15 do 20g - porcijsko</t>
  </si>
  <si>
    <t>Bio mleko, pasterizirano, min. 3,2 m.m., pakiranje 5 do 10 L</t>
  </si>
  <si>
    <t>Bio mleko, pasterizirano, min. 3,2 m.m., pakiranje 150 -200 ml</t>
  </si>
  <si>
    <t>Bio kefir sadni, iz tradicionalnih kefirjevih zrn, 3 do 3,5 m.m., pakiranje 150g - 180g s slamico</t>
  </si>
  <si>
    <t>Bio kefir, iz tradicionalnih kefirjevih zrn, 3 do 3,5 m.m., pakiranje   150g - 180g s slamico</t>
  </si>
  <si>
    <t xml:space="preserve">Bio skuta, nepasirana, iz pasteriziranega mleka, min 35% m.m. v suhi snovi, pakiranje 3 do 5 kg </t>
  </si>
  <si>
    <t>Bio albuminska skuta, iz pasteriziranega mleka, pakirano do 1 kg</t>
  </si>
  <si>
    <t>Bio skutin namaz, do 1000 g</t>
  </si>
  <si>
    <t>Bio polnomastni poltrdi sir, 35 do 45 .m.m. pakiranje do 3 kg</t>
  </si>
  <si>
    <t>Bio surovo maslo 1. vrste, min 82% m.m., pakiranje od 125 do 500 g</t>
  </si>
  <si>
    <t>Pšenični polbeli kruh (T-850) do 1 kg, narezan in pakiran oz. po dogovoru</t>
  </si>
  <si>
    <t>Pšenični črni kruh (T 1100), do 1kg, narezan in pakiran oz. po dogovoru</t>
  </si>
  <si>
    <t xml:space="preserve">Graham kruh, brez aditivov, do 1 kg, rezan oz. po dogovoru               </t>
  </si>
  <si>
    <t>Pšenični mešani kruh brez aditivov, do 1 kg rezan in pakiran</t>
  </si>
  <si>
    <t>Ovseni mešani kruh brez aditivov, do 1 kg, rezan in pakiran</t>
  </si>
  <si>
    <t>Rženi mešani kruh, do 1 kg, model, narezan oz. po dogovoru</t>
  </si>
  <si>
    <t>Koruzni mešani kruh brez aditivov, do 1 kg model, narezan oz. po dogovoru</t>
  </si>
  <si>
    <t>Pisani mešani iz treh vrst moke, do 1 kg , model, narezan in pakiran</t>
  </si>
  <si>
    <t>Ajdov mešani kruh, do 1kg narezan oz. po dogovoru</t>
  </si>
  <si>
    <t>Ajdov mešani kruh z orehi, do 1 kg, model, narezan oz. po dogovoru</t>
  </si>
  <si>
    <t>Pirin kruh, do 1 kg, narezan in pakiran</t>
  </si>
  <si>
    <t>Polnozrnati kruh, do 1 kg, narezan oz. po dogovoru</t>
  </si>
  <si>
    <t>Kruh s semeni (s posipom ali brez) do 1kg, rezan in pakiran</t>
  </si>
  <si>
    <t>Kremna rezina, do 150 g</t>
  </si>
  <si>
    <t>Indijanček, do 60 g</t>
  </si>
  <si>
    <t>Ježek, 60 g</t>
  </si>
  <si>
    <t>Sacharjeve rezine do 40 g</t>
  </si>
  <si>
    <t>Muffini, 10 dag</t>
  </si>
  <si>
    <t>Krof z različnim polnilom, 8 dag</t>
  </si>
  <si>
    <t>Navihanček nadevan s čokolado - 7dag</t>
  </si>
  <si>
    <t>Navihanček nadevan s čokolado - 12dag</t>
  </si>
  <si>
    <t>Kuštravčki - 80 g</t>
  </si>
  <si>
    <t>Kuštravčki - 100 g</t>
  </si>
  <si>
    <t>57.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</si>
  <si>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</si>
  <si>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</si>
  <si>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</si>
  <si>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</si>
  <si>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</si>
  <si>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</si>
  <si>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</si>
  <si>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</si>
  <si>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</si>
  <si>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</si>
  <si>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</si>
  <si>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</si>
  <si>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</si>
  <si>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</si>
  <si>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</si>
  <si>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</si>
  <si>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</si>
  <si>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</si>
  <si>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</si>
  <si>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</si>
  <si>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58.</t>
  </si>
  <si>
    <t>Buhtelj z marmelado, 10 dag</t>
  </si>
  <si>
    <t>Zavitek skutin, vlečeno testo, 10 - 15 dag</t>
  </si>
  <si>
    <t>Zavitek jabolčni, vlečeno testo, 10 - 15 dag</t>
  </si>
  <si>
    <t>Zavitek jabolčni, listnato testo, 10 - 15 dag</t>
  </si>
  <si>
    <t>Zavitek skutin, listnato testo, 10 - 15 dag</t>
  </si>
  <si>
    <t>Zamrznjeno listnato testo, količina do 2kg</t>
  </si>
  <si>
    <t>Mini žepki s sadnim, čokoladnim, kokosovim ali vanilijevem nadevom do 50 g</t>
  </si>
  <si>
    <t>Sojini polpeti, pakiranje 2 kg</t>
  </si>
  <si>
    <t>Korenčkovi z marmelado</t>
  </si>
  <si>
    <t>Z ingverjem</t>
  </si>
  <si>
    <t>Linški z marmelado</t>
  </si>
  <si>
    <t>Ribja pašteta v tubi</t>
  </si>
  <si>
    <t>Sladoled kremni/mlečni brez umetnih sladil z različnimi okusi, pakiranje 3000 ml</t>
  </si>
  <si>
    <t>Sladoled kremni/mlečni, brez umetnih sladil z različnimi okusi, lonček, plastična žlička 125 ml</t>
  </si>
  <si>
    <t>Jogurt navadni, 150g - 180g lonček, 3,2 % mm</t>
  </si>
  <si>
    <t>Navadni čvrsti jogurt, 2,5 do 3,5 % m.m., pakiranje - lonček 150 - 180g</t>
  </si>
  <si>
    <t>Sadni jogurt, 2, 5 do 3,5 % m.m., pakiranje - lonček 150 -180g</t>
  </si>
  <si>
    <t>Kislo mleko iz homogeniziranega mleka, 3,2 do 3,5 % m.m., pakiranje: lonček 150g -180g</t>
  </si>
  <si>
    <t>Puranja šunka v ovoju, vsebuje najmanj 70 % puranjega mesa, rezana</t>
  </si>
  <si>
    <t>Pečena piščančja šunka v ovitku</t>
  </si>
  <si>
    <t>Pečene puranje prsi v ovitku</t>
  </si>
  <si>
    <t xml:space="preserve">Hrenovke piščančje v naravnem ovoju, dnevno sveže, teža hrenovke  80 - 100 g </t>
  </si>
  <si>
    <t>Piščančja salama, rezana (enakovredna Poli)</t>
  </si>
  <si>
    <t>Zelenjavna posebna salama, I. kvalitete - rezana</t>
  </si>
  <si>
    <t>Mortadela, I. razred, narezana</t>
  </si>
  <si>
    <t>Budjola, narezana</t>
  </si>
  <si>
    <t>Kuhan pršut, 1. ali extra razreda, narezan na rezine</t>
  </si>
  <si>
    <t>Šunkarica, I.kvalitete, narezana</t>
  </si>
  <si>
    <t>Domača suha salama iz svinjine in govedine, debelo mleto, narezana</t>
  </si>
  <si>
    <t>Telečja hrenovke v naravnem ovoju, manj slane in začinjene, od 80 do 100 g</t>
  </si>
  <si>
    <t>Hot dog hrenovke</t>
  </si>
  <si>
    <t>Navadna posebna salama - narezana</t>
  </si>
  <si>
    <t>Prešana pusta šunka 1. ali extra razred, v kosu ali narezana na rezine, manj slana</t>
  </si>
  <si>
    <t>Prešana slanina - rezana</t>
  </si>
  <si>
    <t>Suhi pršut brez kosti v kosu ali narezan (enakovredno kraškemu pršutu)</t>
  </si>
  <si>
    <t>Mesni sir</t>
  </si>
  <si>
    <t>Klobasa za kuhanje (enakovredna kranjski klobasi)</t>
  </si>
  <si>
    <t xml:space="preserve">Piščančje prsi v ovoju, brez glutena, delež piščančjih prsi BK je najmanj 77%, narezano na rezine 15 do 20 g, </t>
  </si>
  <si>
    <t>Korenje - sveže, I. kvalitete</t>
  </si>
  <si>
    <t>Peteršilj - list, I. kvalitete</t>
  </si>
  <si>
    <t>Drobnjak, I. kvalitete</t>
  </si>
  <si>
    <t>Bazilika, sveža</t>
  </si>
  <si>
    <t>Koleraba nadzemna, I. kvalitete</t>
  </si>
  <si>
    <t>Koleraba, podzemna, I. kvalitete</t>
  </si>
  <si>
    <t>Kalčki različni, pakirani, kg</t>
  </si>
  <si>
    <t>Paradižnik,  I. kvalitete</t>
  </si>
  <si>
    <t>Paradižnik - okrasni (češnjevec) I. kvalitete</t>
  </si>
  <si>
    <t>Paprika, rdeča, I. kvalitete</t>
  </si>
  <si>
    <t>Paprika, zelena, I. kvalitete</t>
  </si>
  <si>
    <t>Paprika rumena, I.kvalitete</t>
  </si>
  <si>
    <t>Kumare - sveže, I. kvalitete</t>
  </si>
  <si>
    <t>Bučke - sveže, I. kvalitete</t>
  </si>
  <si>
    <t>Zimska redkev</t>
  </si>
  <si>
    <t>Solata zelena (kristalka)</t>
  </si>
  <si>
    <t>Rukola</t>
  </si>
  <si>
    <t xml:space="preserve">Čebula, srednje debela, I. kvalitete </t>
  </si>
  <si>
    <t>Česen, I. kvalitete</t>
  </si>
  <si>
    <t>Por</t>
  </si>
  <si>
    <t>Koromač. I. kvalitete</t>
  </si>
  <si>
    <t>Zelena (stebelna)</t>
  </si>
  <si>
    <t>Jabolka, različne sorte, sortirana do 120g / kos, zrela za uživanje</t>
  </si>
  <si>
    <t>Limone, I. kvalitete</t>
  </si>
  <si>
    <t>Ananas, I. kvalitete</t>
  </si>
  <si>
    <t>Lubenice, I. kvalitete</t>
  </si>
  <si>
    <t>Melone, I. kvalitete</t>
  </si>
  <si>
    <t>Jagode, I. kvalitete</t>
  </si>
  <si>
    <t>Suhi jabolčni krhlji brez konzervansov,  I. kvalitete, pakiranje od 500 do 1000 g</t>
  </si>
  <si>
    <t>Suhe marelice brez konzervansov (nežveplane), I. kvalitete, pakiranje do 500 g</t>
  </si>
  <si>
    <t>Rozine brez konzervansov (nežveplane), I. kvalitete, pakiranje do 1000 g</t>
  </si>
  <si>
    <t>Suhe slive brez koščic in konzervansov, I. kvalitete, pakiranje do 500 g</t>
  </si>
  <si>
    <t>Suhe fige, brez konzervansov, I. kvalitete, pakiranje do 500 g</t>
  </si>
  <si>
    <t>Orehova jedrca, I. kvalitete, rinfuza</t>
  </si>
  <si>
    <t>Lešniki, I. kvalitete, pakiranje do 1000 g</t>
  </si>
  <si>
    <t>Mandeljni, I. kvalitete, pakiranje do 1000 g</t>
  </si>
  <si>
    <t>Arašidi v lupini</t>
  </si>
  <si>
    <t>Suhe brusnice brez konzervansov, brez dodanega sladkorja, razred I, pakiranje do 1000 g</t>
  </si>
  <si>
    <t>Ananasov kompot  - kocke, manj sladek, min 50% plodu, pasteriliziran ali steriliziran, brez kemičnih konzervansov, pakiranje do 1000 g</t>
  </si>
  <si>
    <t>Kislo zelje, narezano, biološko kisano - brez kem. konzervansov, pakirano v pvc posodi od 0,5 do 1 kg</t>
  </si>
  <si>
    <t>Kisla repa, narezana, brez kem. konzervansov, pakiranje od 0,5 do 1 kg</t>
  </si>
  <si>
    <t xml:space="preserve">Kumarice v kisu, pasterizirane, brez kemičnih konzervansov pakiranje 3 do 4, 5 kg </t>
  </si>
  <si>
    <t>Kumarice v kisu, pasterizirane, brez kemičnih konzervansov, pakiranje od 670 g do 1kg</t>
  </si>
  <si>
    <t>Paprika fileti v kisu, pasterizirane brez kemičnih konzervansov, pakiranje 3 do 4, 5 kg</t>
  </si>
  <si>
    <t>Koruza - sladka, zrnje, sterilizirana, brez kemičnih konzervansov, pakiranje do 700g</t>
  </si>
  <si>
    <t>Olive brez koščic, neto količina 200 do 500 g</t>
  </si>
  <si>
    <t>Ajvar brez kem. konzervansov</t>
  </si>
  <si>
    <t>Fižol, pasteriziran, pakirano do 500 g</t>
  </si>
  <si>
    <t>Čičerika, pasterizirana, pakirano do 500 g</t>
  </si>
  <si>
    <t>Sadno-zelenjavni smuti, brez dodanih kem. konzervasnov, pakirano po 0,2 L</t>
  </si>
  <si>
    <t>Sadni smuti, brez kem. konzervansov, pakirano po  0,2 L</t>
  </si>
  <si>
    <t>Ledeni čaj brez konzervansov in z manj dodanega sladkorja, 0,2 L</t>
  </si>
  <si>
    <t>Voda, izvirska, 0,5 L</t>
  </si>
  <si>
    <t>Voda 1,5 L</t>
  </si>
  <si>
    <t>Sirove štručke - dopeka</t>
  </si>
  <si>
    <t>Vlečeno testo, velikost cca 30 x 50 cm, pakiranje                do 1 kg</t>
  </si>
  <si>
    <t>Pirino pekovsko pecivo različnih oblik (žemlja, kajzerica, bombeta, štručka,…) 8 dag</t>
  </si>
  <si>
    <t>Francoski polnozrnati rogljič iz listnatega testa, 100 g</t>
  </si>
  <si>
    <t>Sendvič s sirom, 10 dag</t>
  </si>
  <si>
    <t>Sendvič s sirom, 12 dag</t>
  </si>
  <si>
    <t>Sendvič s šunko in sirom, 15 dag</t>
  </si>
  <si>
    <t>Sendvič s sirom in suho salamo, 10 dag</t>
  </si>
  <si>
    <t>Sendvič s sirom in suho salamo, 12 dag</t>
  </si>
  <si>
    <t>Sendvič s pršutom, 12 dag do 16 dag</t>
  </si>
  <si>
    <t>Sendvič s tuno, 12 do 16 dag</t>
  </si>
  <si>
    <t>Prepečenec polnozrnati</t>
  </si>
  <si>
    <t>Prepečenec, 250g (enakovredno hrski klasik)</t>
  </si>
  <si>
    <t>Slano pecivo (preste oz. palčke)</t>
  </si>
  <si>
    <t>Mini roladice oblite s čokolado - porcijske</t>
  </si>
  <si>
    <t>Kakao instant, rinfuza 5 kg</t>
  </si>
  <si>
    <t>Kava, bela 400g</t>
  </si>
  <si>
    <t>Čaj planinski, filter veriga vrečk, gastro pakiranje, 0,8 do 1,3 kg</t>
  </si>
  <si>
    <t>Čaj jagoda-vanilija, filter veriga vrečk, gastro pakiranje, 750g do 1,3 kg</t>
  </si>
  <si>
    <t>Čaj šipek-hibiskus, filter veriga vrečk,  gastro pakiranje, 0,8 do 1,3 kg</t>
  </si>
  <si>
    <t>Med cvetlični, porcijski, 20g</t>
  </si>
  <si>
    <t>Rogljički vanilijevi, kokosovi, orehovi 800 g - 1 kg</t>
  </si>
  <si>
    <t>Medenjaki obliti s čokolado</t>
  </si>
  <si>
    <t>Keksi masleni, do 1 kg</t>
  </si>
  <si>
    <t>Medenjaki</t>
  </si>
  <si>
    <t>Citronska kislina</t>
  </si>
  <si>
    <t>Sladkor beli, kg</t>
  </si>
  <si>
    <t>Sladkor rjavi, 500 g do 1 kg</t>
  </si>
  <si>
    <t xml:space="preserve">Mleti sladkor </t>
  </si>
  <si>
    <t>Kis vinski, l (4%), pridelan po klasičnem naravnem postopku, brez dodanih arom in antioksidantov</t>
  </si>
  <si>
    <t>Kis jabolčni, l (5%), pridelan po klasičnem naravnem postopku, brez antioksidantov</t>
  </si>
  <si>
    <t>Kechap porcijski 15g</t>
  </si>
  <si>
    <t>Kechap - 450 g</t>
  </si>
  <si>
    <t>Gorčica porcijska, 25 g</t>
  </si>
  <si>
    <t>Olje rastlinsko 1/1</t>
  </si>
  <si>
    <t>Olje oljčno, ekstra deviško, 1/1</t>
  </si>
  <si>
    <t>Olive, črne, brez koščic, 880 g</t>
  </si>
  <si>
    <t>Laneno seme</t>
  </si>
  <si>
    <t>Pecilni prašek - porcijski 13 g</t>
  </si>
  <si>
    <t>Vanilijin sladkor - porcijski 10g</t>
  </si>
  <si>
    <t>Kvas - sveži</t>
  </si>
  <si>
    <t>Cimet - porcijski - 45g</t>
  </si>
  <si>
    <t>Kajenski poper - porcijski 38g</t>
  </si>
  <si>
    <t>Kurkuma (porcijska) -  50g</t>
  </si>
  <si>
    <t>Kardamom (porcijski) - 35g</t>
  </si>
  <si>
    <t>Timijan (porcijski) - 40 g</t>
  </si>
  <si>
    <t>Kumina (porcijska) - 40 g</t>
  </si>
  <si>
    <t>Janež (porcijska) - 25g</t>
  </si>
  <si>
    <t>Bazilika (porcijska) - 40g</t>
  </si>
  <si>
    <t>Vanilijev strok</t>
  </si>
  <si>
    <t>Rdeča paprika v prahu (porcijska) - 100g</t>
  </si>
  <si>
    <t>Rum (za kuhanje)</t>
  </si>
  <si>
    <t>Temna čokolada za kuhanje</t>
  </si>
  <si>
    <t>Mlečna čokolada do 300 g</t>
  </si>
  <si>
    <t>Sezamovo seme</t>
  </si>
  <si>
    <t>Z ovsenimi kosmiči</t>
  </si>
  <si>
    <t>Naročnik: Osnova šola Ledina, Komenskega ul. 19. 1000 Ljubljana</t>
  </si>
  <si>
    <t>Naziv ponudnika: ___________________________________</t>
  </si>
  <si>
    <t>Naziv ponudnika: ____________________________________</t>
  </si>
  <si>
    <t>Naročnik: Osnova šola Ledina, Komenskega ul. 19, 1000 Ljubljana</t>
  </si>
  <si>
    <t>Rdeča redkvica, I. kvalitete</t>
  </si>
  <si>
    <t>Jabolčni sok, sadni delež 100%, tetra brik embalaža ali podobno, pakirano po 0,2 L</t>
  </si>
  <si>
    <t>Bio kislo mleko, iz pasteriziranega mleka, 3,5 - 5 m.m., pakiranje 150 do 180 g</t>
  </si>
  <si>
    <t>Jogurt sadni, brez dodanega sladkorja,140g - 180g lonček, 3,2% mm</t>
  </si>
  <si>
    <t>Mlečni desert z različnimi okusi 150g</t>
  </si>
  <si>
    <t>Bio navadni jogurt, 3 do 3,6 % m.m., pakiranje 150 do 200 g</t>
  </si>
  <si>
    <t>Bio sadni jogurt, 3 do 3,6 % m.m., pakiranje 150 - 200 g</t>
  </si>
  <si>
    <t>Poltrdi siri (GAUDA, EDAMEC, TRAPIST) min. 45% m.m. v suhi snovi, zorjen v foliji, pakiranje do 3 kg</t>
  </si>
  <si>
    <t>Skuta s podloženim sadjem brez dodanega sladkorja 100g</t>
  </si>
  <si>
    <t>Sladoled kremni/mlečni brez umetnih sladil, kornet, različni okusi, 125 ml</t>
  </si>
  <si>
    <t>Mlečni sladoled, deklariran BREZ LAKTOZE</t>
  </si>
  <si>
    <t>Bio mleko z vanilijo, 3,5% m.m. 150 - 180 ml  (priložena slamica)</t>
  </si>
  <si>
    <t>Bio navadni jogurt, 3 do 3,6 % m.m., pakiranje - večja embalaža</t>
  </si>
  <si>
    <t>Suhi kvas - 7 g</t>
  </si>
  <si>
    <t>ŠT. ŽIVIL PO MERILU "SHEMA KAKOVOSTI"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</si>
  <si>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</si>
  <si>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</si>
  <si>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</si>
  <si>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Ponudnik stolpca ne izpolnjuje za sklope, kjer je takšna kakovost že zahtevana kot pogoj.</t>
    </r>
  </si>
  <si>
    <t>Zašinek, suhi, I. kvalitete, narezan</t>
  </si>
  <si>
    <t>Čaj - otroški, filter veriga vrečk, gastro pakiranje, 0,8 do 1,3 kg</t>
  </si>
  <si>
    <t xml:space="preserve"> </t>
  </si>
  <si>
    <t>Sterilizirano mleko - deklarirano brez laktoze, 3,5% m.m., kratkotrajna sterilizacija, pakiranje 1L</t>
  </si>
  <si>
    <t>Sterilizirano mleko (kratkotrajna sterilizacija), 3,5% m.m., pakiranje 0,2 L</t>
  </si>
  <si>
    <t>Sveži polnomastni sir v slanici, v kosu, min. 40 % m.m. v suhi snovi, pakiranje 1 kg (kvaliteta Mozzarella ali enakovredno)</t>
  </si>
  <si>
    <t>Sveži polnomastni beli sir iz kravjega mleka v slanici,(kvaliteta Fetta ali enakovredno) pakiranje do 1 kg</t>
  </si>
  <si>
    <t>Maslo,  250g</t>
  </si>
  <si>
    <t xml:space="preserve">7. </t>
  </si>
  <si>
    <t>Probiotičen jogurt1,0 do 3,5 % m.m., pakiranje 150 - 1000 g</t>
  </si>
  <si>
    <t xml:space="preserve">8. </t>
  </si>
  <si>
    <t>Mleko z okusom vanilije, kratka sterilizacija, pakiranje 0,2l</t>
  </si>
  <si>
    <t>Posebna junečja salama v kosu ali narezana na rezine</t>
  </si>
  <si>
    <t>Jetrna pašteta 30g</t>
  </si>
  <si>
    <t xml:space="preserve">Piščančja hrenovka brez ovoja 80-120g </t>
  </si>
  <si>
    <t xml:space="preserve">4. </t>
  </si>
  <si>
    <t>Sterilizirana skuša v rastlinskem ali sončničnem olju, pakiranje 500 do 2000 g</t>
  </si>
  <si>
    <t xml:space="preserve">3. </t>
  </si>
  <si>
    <t>Sterilizirani koščki tune v oljčnem olju , 80 g (kvaliteta Rio mare ali enakovredno)</t>
  </si>
  <si>
    <t>Sveža jajca A razred, velikost L</t>
  </si>
  <si>
    <t>Grški tip jogurta navadni, min 9,0 mm, pakirano do 200g</t>
  </si>
  <si>
    <t xml:space="preserve">26. </t>
  </si>
  <si>
    <t>Sveži ingver</t>
  </si>
  <si>
    <t>Pomaranče rdeče, I. kvalitete, do 120 g/ kos</t>
  </si>
  <si>
    <t>Klementine, mandarine in križanci (mineole, klemenvile)</t>
  </si>
  <si>
    <t>Grenivke - rdeče, I. kvalitete</t>
  </si>
  <si>
    <t>Ameriške borovnice, I. kvalitete</t>
  </si>
  <si>
    <t>Sveže fige,  I. kvalitete</t>
  </si>
  <si>
    <t>Avokado, primerno zrel,  I. kvalitete</t>
  </si>
  <si>
    <t>Mango - primerno zrel,  I. kvalitete</t>
  </si>
  <si>
    <t xml:space="preserve">5. </t>
  </si>
  <si>
    <t>Beluši beli in zeleni, I. kvalitete</t>
  </si>
  <si>
    <t>Čebula - srebrnjak, I. kvalitete</t>
  </si>
  <si>
    <t>Krompir, srednje debel, I. kvaliteta</t>
  </si>
  <si>
    <t>Zelena gomolj, I. kvalitete</t>
  </si>
  <si>
    <t>Kivi, primerno zrel, do 100 g / kos, I. kvalitete</t>
  </si>
  <si>
    <t>Banane, primerno zrele, do 150 g/ kos,  I. kvalitete</t>
  </si>
  <si>
    <t>Pomaranče,do 120 g / kos, brez  pešk, I. kvalitete</t>
  </si>
  <si>
    <t>Sveži kokos</t>
  </si>
  <si>
    <t>Češnje, ektra kvalitete</t>
  </si>
  <si>
    <t>Višnje,  I. kvalitete</t>
  </si>
  <si>
    <t>Maline,  I. kvalitete</t>
  </si>
  <si>
    <t>Marelice, do 100 g/ kos,  I. kvalitete</t>
  </si>
  <si>
    <t>Jabolka (gala, jonagold, idared, topaz, zlati delišes …), do 120 g / kos</t>
  </si>
  <si>
    <t>Hruške, do 120 g / kos,  I. kvalitete</t>
  </si>
  <si>
    <t>Nashi,  I. kvalitete</t>
  </si>
  <si>
    <t>Slive, extra kvalitete</t>
  </si>
  <si>
    <t>Ringlo,  I. kvalitete</t>
  </si>
  <si>
    <t>Breskve, do 120 g / kos,  I. kvalitete</t>
  </si>
  <si>
    <t>Nektarine, do 120 g /kos, extra kvalitete</t>
  </si>
  <si>
    <t>Grozdje - belo namizmo,  I. kvalitete</t>
  </si>
  <si>
    <t>Grozdje - črno namizno,  I. kvalitete</t>
  </si>
  <si>
    <t>Kaki vanilija (Persimon) do 120 g / kos</t>
  </si>
  <si>
    <t>Kaki navaden, do 120 g / kos,  I. kvalitete</t>
  </si>
  <si>
    <t>Lešniki - oluščeni, do 1000 g, I. kvalitete</t>
  </si>
  <si>
    <t xml:space="preserve">14. </t>
  </si>
  <si>
    <t>Suhi kaki, pakiranjedo 1000g, I. kvalitete</t>
  </si>
  <si>
    <t>Dateljni suhi,  brez koščic, I. kvalitete</t>
  </si>
  <si>
    <t>Čičerika, I. kvaliteta</t>
  </si>
  <si>
    <t>Ekstra domača marmelada - slivova, min. 50 g s.d. na 100 g živil, brez kemičnih konzervansov in sladil, pakiranje do 1000 g</t>
  </si>
  <si>
    <t>Ekstra domača marmelada - marelična, min. 50 g s.d. na 100 g živil, brez kemičnih konzervansov in sladil, pakiranje do 1000 g</t>
  </si>
  <si>
    <t>Domača marmelada porcijska 15 - 28g, različne vrste</t>
  </si>
  <si>
    <t>Ekstra džem - jagoda, min. 45 % s.d. , max. 40 g sladkorja/ 100 g izdelka, brez kemičnih konzervansov in sladil, pakiranje do 1000 g</t>
  </si>
  <si>
    <t>Mešani kompot, pasteriziran ali steriliziran, manj sladek,brez kemičnih konzervansov, pakiranje do 1000 g</t>
  </si>
  <si>
    <t>Hruškov kompot, manj sladek, min 50% plodu, pasteriliziran ali steriliziran, brez kemičnih konzervansov, pakiranje do 1000 g</t>
  </si>
  <si>
    <t>Žitni polpeti, do 2 kg</t>
  </si>
  <si>
    <t>Ajdova moka, pakiranje do 1 kg</t>
  </si>
  <si>
    <t>Pirin zdrob, pakiranje do 1 kg</t>
  </si>
  <si>
    <t>Kosmiči - ovseni, pakiranje do 1kg</t>
  </si>
  <si>
    <t>Kosmiči - pšenični, pakiranje do 1kg</t>
  </si>
  <si>
    <t>Kosmiči - sojini, pakiranje do 1kg</t>
  </si>
  <si>
    <t>Kosmiči - pirini, pakiranje do 1 kg</t>
  </si>
  <si>
    <t>Zdrob - koruzni, pakiranje od 1 do 5 kg</t>
  </si>
  <si>
    <t>Zdrob - koruzni iz bele koruze, pakiranje do 1kg</t>
  </si>
  <si>
    <t>Kosmiči - koruzni,  brez dodanega sladkorja, (corn flakes), od 0,5 do 3 kg</t>
  </si>
  <si>
    <t>Kosiči - rženi, pakiranje do 1 kg</t>
  </si>
  <si>
    <t>Pirini cmoki z mareličnim nadevom, do 50g/kom, pakiranje do 1 kg</t>
  </si>
  <si>
    <t>Keksi čajni, 350 g do 1 kg</t>
  </si>
  <si>
    <t>Koruzni vaflji, pakiranje do 150 g</t>
  </si>
  <si>
    <t>Riževi vaflji, pakiranje do 150 g</t>
  </si>
  <si>
    <t>Majoneza brez mlečnih sestavin in konzervansov, pakiranje 600 do 750 g</t>
  </si>
  <si>
    <t>Čaj - metin, filter vrečke, pakiranje do 1 kg</t>
  </si>
  <si>
    <t xml:space="preserve">Čaj bezeg, filter vrečke, gastro pakiranje do 1 kg </t>
  </si>
  <si>
    <t>Čaj - divja češnja, filter vrečke, z naravno aromo,brez umetnih barvil, gastro pakiranje o,5 do 1 kg</t>
  </si>
  <si>
    <t>Slano pecivo iz listnatega testa</t>
  </si>
  <si>
    <t>Pirini</t>
  </si>
  <si>
    <t>S pomarančo in čokolado</t>
  </si>
  <si>
    <t>S proseno kašo</t>
  </si>
  <si>
    <t>Pirini z bučnimi semeni</t>
  </si>
  <si>
    <t xml:space="preserve">9. </t>
  </si>
  <si>
    <t>Kamutovi z marmelado</t>
  </si>
  <si>
    <t>Ovseni napitek, pakiranje 0,2 l</t>
  </si>
  <si>
    <t>Rižev napitek, pakiranje 0,2 l</t>
  </si>
  <si>
    <t>Mleko brez laktoze, 0,2 l</t>
  </si>
  <si>
    <t>Sojin desert - navaden, brez dodanega sladkorja, pakiranje 120 do 160 g</t>
  </si>
  <si>
    <t>Rižev desert z dodanim sadjem, lonček, pakiranje 100 do 150g</t>
  </si>
  <si>
    <t>Sojin jogurt, pakiranje do 200 g</t>
  </si>
  <si>
    <t>Sojin sladoled čokoladni, brez glutena in laktoze, pakirano porcijsko do 250 ml</t>
  </si>
  <si>
    <t>Zelenjavna pašteta, brez mleka, ml. sestavin in jajc</t>
  </si>
  <si>
    <t>Margarina min 40 % maščobe, brez mleka in mlečnih sestavin (kakovost Vitagen ali enakovredno), vsebnost trans maščobnih kislin pod 2%, pakiranje do 250 g</t>
  </si>
  <si>
    <t>Piškoti s koščki jabolk, brez glutena, pakiranje do 200 g</t>
  </si>
  <si>
    <t>Piškoti različnih oblik, brez glutena, mleka, jajc, pakiranje do 200 g</t>
  </si>
  <si>
    <t>Sadno žitna rezina brez mleka, jajc in glutena, 30 do 40 g</t>
  </si>
  <si>
    <t>Kruh, brez mleka, jajc in glutena</t>
  </si>
  <si>
    <t>Rogljički croissant, brez glutena, pakiranje do 300 g</t>
  </si>
  <si>
    <t>Koruzni kruhki, vaflji, pakiranje do 120 g</t>
  </si>
  <si>
    <t xml:space="preserve">16. </t>
  </si>
  <si>
    <t>Pšenično belo pekovsko pecivo različnih oblik (žemlja, kajzerica, bombeta, štručka, pletenica …), 8 dag/ kos, po potrebi prerezano</t>
  </si>
  <si>
    <t>Pšenično BELO pekovsko pecivo različnih oblik (žemlja, kajzerica, bombeta, štručka, pletenica …), 6 dag/ kos, po potrebi prerezano</t>
  </si>
  <si>
    <t>Pšenično ČRNO  pekovsko pecivo različnih oblik (žemlja, kajzerica, bombeta, štručka, pletenica …),6 dag/ kos, po potrebi prerezano</t>
  </si>
  <si>
    <t>Pšenično črno  pekovsko pecivo različnih oblik (žemlja, kajzerica, bombeta, štručka, pletenica …), 8 dag/ kos, po potrebi prerezano</t>
  </si>
  <si>
    <t>OVSENO MEŠANO pekovsko pecivo različnih oblik (žemlja, kajzerica, bombeta, štručka ..), 6 dag/ kos, po potrebi prerezano</t>
  </si>
  <si>
    <t xml:space="preserve">22. </t>
  </si>
  <si>
    <t>RŽENO MEŠANO pekovsko pecivo različnih oblik (žemlja, kajzerica, bombeta, štručka ..), 6 dag/ kos, po potrebi prerezano</t>
  </si>
  <si>
    <t>Rženo mešano pekovsko pecivo različnih oblik (žemlja, kajzerica, bombeta, štručka ..), 8 dag/ kos, po potrebi prerezano</t>
  </si>
  <si>
    <t>AJDOVO MEŠANO pekovsko pecivo različnih oblik (žemlja, kajzerica, bombeta, štručka ..), 6 dag/ kos, po potrebi prerezano</t>
  </si>
  <si>
    <t>Ajdovo mešano pekovsko pecivo različnih oblik (žemlja, kajzerica, bombeta, štručka ..), 8 dag/ kos, po potrebi prerezano</t>
  </si>
  <si>
    <t>KORUZNO MEŠANO pekovsko pecivo različnih oblik (žemlja, kajzerica, bombeta, štručka ..), 6 dag/ kos, po potrebi prerezano</t>
  </si>
  <si>
    <t>Koruzno mešano pekovsko pecivo različnih oblik (žemlja, kajzerica, bombeta, štručka ..), 8 dag/ kos, po potrebi prerezano</t>
  </si>
  <si>
    <t>Ovseno mešano pekovsko pecivo različnih oblik (žemlja, kajzerica, bombeta, štručka ..), 8 dag/ kos, po potrebi prerezano</t>
  </si>
  <si>
    <t>PIRINO pekovsko pecivo različnih oblik (žemlja, kajzerica, bombeta, štručka,…) 6 dag</t>
  </si>
  <si>
    <t>MLEČNO pekovsko pecivo različnih oblik (štručka, rogjič, polžek …) 6 dag</t>
  </si>
  <si>
    <t>Mlečno pekovsko pecivo različnih oblik (štručka, rogjič, polžek …) 8 dag</t>
  </si>
  <si>
    <t>Visoko proteinsko pekovsko pecivo različnih oblik (skutna žemlja, bombeta, štručka) 8 dag</t>
  </si>
  <si>
    <t>Hot dog štručka 130 g</t>
  </si>
  <si>
    <t xml:space="preserve">36. </t>
  </si>
  <si>
    <t>Štručka - sirova, min 14 % sira, 6 dag, po potrebi prerezano</t>
  </si>
  <si>
    <t>Štručka - sirova, min 14 % sira, 8 dag, po potrebi prerezano</t>
  </si>
  <si>
    <t>Štručka - makova, 6 dag, po potrebi prerezana</t>
  </si>
  <si>
    <t>Štručka - makova, 8 dag, po potrebi prerezana</t>
  </si>
  <si>
    <t>Pšenično pecivo z različnimi posipi (sezam, sončnice, bučna semena, 6 dag</t>
  </si>
  <si>
    <t>Pšenično pecivo z različnimi posipi (sezam, sončnice, bučna semena, 8 dag</t>
  </si>
  <si>
    <t>Pekovsko pecivo posebnih oblik (parkelj, zajček, srček …) 120 g</t>
  </si>
  <si>
    <t>Rogljič, kruhov, 6 dag</t>
  </si>
  <si>
    <t>Rogljič, kruhov, 8 dag</t>
  </si>
  <si>
    <t>Lepinja , 6 dag</t>
  </si>
  <si>
    <t>Lepinja, 8 dag</t>
  </si>
  <si>
    <t>Slanik, 6 dag</t>
  </si>
  <si>
    <t>Pšenično POLNOZRNATO pekovsko pecivo različnih oblik (žemlja, kajzerica, bombeta, štručka, rogljič …), 6 dag/ kos, po potrebi prerezano</t>
  </si>
  <si>
    <t>Pšenično polnozrnato  pekovsko pecivo različnih oblik (žemlja, kajzerica, bombeta, štručka, rogljič...), 8 dag/ kos, po potrebi prerezano</t>
  </si>
  <si>
    <t>Pica sir, šunka - teža 12 dag</t>
  </si>
  <si>
    <t>Pica sir, šunka - teža 18 dag</t>
  </si>
  <si>
    <t>Pica sir - teža 12 dag</t>
  </si>
  <si>
    <t>Pica sir - teža 18 dag</t>
  </si>
  <si>
    <t>Burek sirov, 13 dag</t>
  </si>
  <si>
    <t>Burek sirov, 22 dag</t>
  </si>
  <si>
    <t>Burek špinačni, 12 dag</t>
  </si>
  <si>
    <t>Sendvič s šunko in sirom, 10 dag</t>
  </si>
  <si>
    <t xml:space="preserve">Vegetarianski sendvič, 12 dag </t>
  </si>
  <si>
    <t>Sendvič s puranjimi prsmi 100 g</t>
  </si>
  <si>
    <t>Pol beli kruh z manj soli v štruci, rezan po dogovoru</t>
  </si>
  <si>
    <t>Grisini z oljčnim oljem (porcijski) - 125 g</t>
  </si>
  <si>
    <t>Grisini z bučnimi semeni 125 g</t>
  </si>
  <si>
    <t>Grisini s sezamom - 120-125 g</t>
  </si>
  <si>
    <t>Presta, teža 35 g</t>
  </si>
  <si>
    <t>Prepečenec, porcijski, skupna teža izdelka 125 - 260 g</t>
  </si>
  <si>
    <t>Crispi različni kruhki (rženi, koruzni, pšenični)</t>
  </si>
  <si>
    <t>Torta čokoladna ali sadna (30 kosov)</t>
  </si>
  <si>
    <t>Minjoni, sadni ali čokoladni, do50 g</t>
  </si>
  <si>
    <t>Ajdovo mešano pekovsko pecivo z orehi 100 g</t>
  </si>
  <si>
    <t>Francoska štručka s semeni, neto 250 - 500 g</t>
  </si>
  <si>
    <t>Buhtelj z marmelado, 80 g</t>
  </si>
  <si>
    <t>Blazinice razni nadevi, 12 dag (skuta, jabolko, čokolada, kokos)</t>
  </si>
  <si>
    <t>Blazinice razni nadevi, 8 dag (skuta, jabolko, čokolada, kokos)</t>
  </si>
  <si>
    <t>Orehov štrukelj 100 do 120 g</t>
  </si>
  <si>
    <t>Potica (orehova, kokosova, lešnikova, rozinova,  pehtranova)</t>
  </si>
  <si>
    <t>Navihanček s sadnim nadevom 8 dag</t>
  </si>
  <si>
    <t>Navihanček s sadnim nadevom 12 dag</t>
  </si>
  <si>
    <t>Sadni kruh v kosu, do 1 kg</t>
  </si>
  <si>
    <t>Osje gnezdo ali podobno, 80 g</t>
  </si>
  <si>
    <t>Osje gnezdo ali podobno, 120 g</t>
  </si>
  <si>
    <t>Gibanica, 80-100 g</t>
  </si>
  <si>
    <t>Limonin zgoščeni sok, 100%, brez dodanega sladkorja, umetnih sladil, arom in kem. konz., embalaža omogoča ponovno zapiranje, do 1L</t>
  </si>
  <si>
    <t>Sadno zelenjavni sok s korenjem, brez dodanega sladkorja, 100% sadni delež, 100% nepovratna embalaža, 0,2 lit</t>
  </si>
  <si>
    <t>Sadno žitna rezina - pakirana  35g, najmanj 80 % sadnega deleža</t>
  </si>
  <si>
    <t>Sadno žitna rezina - pakirana  35g, najmanj 30 % sadnega deleža z jogurtom</t>
  </si>
  <si>
    <t>MLEKO IN MLEČNI IZDELKI</t>
  </si>
  <si>
    <t xml:space="preserve">                         MESNI IZDELKI</t>
  </si>
  <si>
    <r>
      <t xml:space="preserve">                                 </t>
    </r>
    <r>
      <rPr>
        <b/>
        <sz val="14"/>
        <rFont val="Arial"/>
        <family val="2"/>
        <charset val="238"/>
      </rPr>
      <t xml:space="preserve">                      KONZERVIRANE  RIBE</t>
    </r>
  </si>
  <si>
    <t xml:space="preserve">          JAJCA</t>
  </si>
  <si>
    <r>
      <t xml:space="preserve">                                                                        </t>
    </r>
    <r>
      <rPr>
        <b/>
        <sz val="14"/>
        <rFont val="Arial"/>
        <family val="2"/>
        <charset val="238"/>
      </rPr>
      <t xml:space="preserve"> SVEŽA ZELENJAVA IN SADJE, SUHO SADJE</t>
    </r>
  </si>
  <si>
    <t xml:space="preserve">                                                                   KONZERVIRANA ZELENJAVA IN SADJE, MARMELADE</t>
  </si>
  <si>
    <t>SADNI SOKOVI, VODA, SMUTIJI, ŽITNE REZINE</t>
  </si>
  <si>
    <t xml:space="preserve">   </t>
  </si>
  <si>
    <t xml:space="preserve">                                             MLEVSKI  IZDELKI, ZAMRZNJENI IZDELKI</t>
  </si>
  <si>
    <t>KRUH IN PEKOVSKO PECIVO, TRAJNI IZDELKI, SLAŠČIČARSKI IZDELKI</t>
  </si>
  <si>
    <r>
      <t xml:space="preserve">                                                                                       </t>
    </r>
    <r>
      <rPr>
        <b/>
        <sz val="14"/>
        <rFont val="Arial"/>
        <family val="2"/>
        <charset val="238"/>
      </rPr>
      <t>SPLOŠNO PREHRAMBENO BLAGO</t>
    </r>
  </si>
  <si>
    <r>
      <t xml:space="preserve">                 </t>
    </r>
    <r>
      <rPr>
        <b/>
        <sz val="14"/>
        <rFont val="Arial"/>
        <family val="2"/>
        <charset val="238"/>
      </rPr>
      <t xml:space="preserve">  DIETNA ŽIVILA</t>
    </r>
  </si>
  <si>
    <t>Bio koruzni mešani kruh, rezan</t>
  </si>
  <si>
    <t>Bio ajdov mešani kruh, rezan</t>
  </si>
  <si>
    <t>Bio pirin mešani kruh, rezan</t>
  </si>
  <si>
    <t>Bio pšenični mešani kruh, rezan</t>
  </si>
  <si>
    <t>Bio ovseni mešani kruh, rezan</t>
  </si>
  <si>
    <t>Bio rženi mešani kruh, rezan</t>
  </si>
  <si>
    <t>Bio mešani kruh iz pšenice khorasan (kamutov), rezan</t>
  </si>
  <si>
    <t>1. SKLOP: MLEKO IN MLEČNI IZDELKI</t>
  </si>
  <si>
    <t>2. SKLOP: ŽIVILA IZ SHEM KAKOVOSTI (brez eko živil): MLEKO IN MLEČNI IZDELKI (npr.:izbrana kakovost)</t>
  </si>
  <si>
    <t>3. SKLOP: MESNINE</t>
  </si>
  <si>
    <t>SKUPAJ  VREDNOST 1. SKLOPA</t>
  </si>
  <si>
    <t xml:space="preserve">SKUPAJ VREDNOST 2. SKLOPA: 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</si>
  <si>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4.Naročnik bo upošteval vrednost vpisane cene na enoto, zaokrožene na štiri decimalna mesta.</t>
    </r>
  </si>
  <si>
    <t>SKUPAJ 3. SKLOP:</t>
  </si>
  <si>
    <t xml:space="preserve">4. SKLOP:  PERUTNINSKE MESNINE </t>
  </si>
  <si>
    <t>SKUPAJ 4. SKLOP</t>
  </si>
  <si>
    <t>5. SKLOP: PAŠTETE</t>
  </si>
  <si>
    <t>SKUPAJ 5. SKLOP</t>
  </si>
  <si>
    <t>6. SKLOP: ŽIVILA IZ SHEM KAKOVOSTI (brez eko živil): PERUTNINSKI IZDELKI (npr.: višja kakovost ali izbrana kakovost)</t>
  </si>
  <si>
    <t>SKUPAJ 6. SKLOP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</si>
  <si>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</si>
  <si>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 Vsoto ponudnik prepiše v ponudbeni predračun (priloga 2) v polje "Shema kakovosti".  Stolpca ne izpolnjuje ponudnik na sklop 6., kjer je "shema kakovosti" zahtevana kot pogoj. Ponudnik, ki v stolpcu 10 navede, da  ponuja živila iz shem kakovosti, je dolžan v primeru izbora dobavljati živila enake kakovosti v celotnem trajanju okvirnega sporazuma.</t>
    </r>
  </si>
  <si>
    <t>7. SKLOP: KONZERVIRANI RIBJI IZDELKI</t>
  </si>
  <si>
    <t>SKUPAJ 7. SKLOP</t>
  </si>
  <si>
    <t>8. SKLOP: JAJCA</t>
  </si>
  <si>
    <t>Sveža jajca A razred, talna reja, velikost L, lupina rjave barve</t>
  </si>
  <si>
    <t>SKUPAJ 8. SKLOP</t>
  </si>
  <si>
    <t>9. sklop: SVEŽA ZELENJAVA IN SVEŽE SADJE</t>
  </si>
  <si>
    <t>59.</t>
  </si>
  <si>
    <t>SKUPAJ 9. SKLOP:</t>
  </si>
  <si>
    <t>SKUPAJ 10. SKLOP:</t>
  </si>
  <si>
    <t>11.  sklop: SUHO SADJE</t>
  </si>
  <si>
    <t>SKUPAJ 11. SKLOP:</t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</si>
  <si>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stolpca 3).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</si>
  <si>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živil, razen pri sklopih 9. in 10.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</si>
  <si>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stolpca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</si>
  <si>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stolpca 8). Vsoto ponudnik prepiše v ponudbeni obrazec pri ustreznem sklopu in merilu "Ponudbena vrednost".</t>
    </r>
  </si>
  <si>
    <t>12. sklop: KONZERVIRANO SADJE IN ZELENJAVA, MARMELADE</t>
  </si>
  <si>
    <t>SKUPAJ 12. SKLOP:</t>
  </si>
  <si>
    <t>13. sklop: 100 % SADNI SOKOVI</t>
  </si>
  <si>
    <t>SKUPAJ 13. SKLOP:</t>
  </si>
  <si>
    <t>14. sklop: LEDENI ČAJI IN VODE</t>
  </si>
  <si>
    <t>SKUPAJ 14. SKLOP:</t>
  </si>
  <si>
    <t>15. sklop: SMUTIJI IN SADNO ŽITNE REZINE</t>
  </si>
  <si>
    <t>SKUPAJ 15. SKLOP:</t>
  </si>
  <si>
    <t>16. sklop: MLEVSKI IZDELKI, KOSMIČI</t>
  </si>
  <si>
    <t>SKUPAJ 16. SKLOP:</t>
  </si>
  <si>
    <t>Zdrob - pšenični, pakiranaje od 1 do 5 kg</t>
  </si>
  <si>
    <t>17. sklop: ZAMRZNJENI IZDELKI IZ TESTA</t>
  </si>
  <si>
    <t>SKUPAJ 17. SKLOP:</t>
  </si>
  <si>
    <t>18. sklop: KRUH IN PEKOVSKO PECIVO</t>
  </si>
  <si>
    <t>SKUPAJ 18. SKLOP:</t>
  </si>
  <si>
    <t>19. sklop: SLADKO PEKOVSKO PECIVO</t>
  </si>
  <si>
    <t>Francoski polnozrnati rogljič iz listnatega testa z mareličnim polnilom, 80 g</t>
  </si>
  <si>
    <t>SKUPAJ 19. SKLOP:</t>
  </si>
  <si>
    <t>20. sklop:  SENDVIČI</t>
  </si>
  <si>
    <t>SKUPAJ 20. SKLOP:</t>
  </si>
  <si>
    <t>21. sklop: TRAJNI PEKOVSKI IZDELKI</t>
  </si>
  <si>
    <t>SKUPAJ 21. SKLOP:</t>
  </si>
  <si>
    <t>22. sklop: SLAŠČIČARSKI IZDELKI</t>
  </si>
  <si>
    <t>SKUPAJ 22. SKLOP:</t>
  </si>
  <si>
    <r>
      <t xml:space="preserve">V </t>
    </r>
    <r>
      <rPr>
        <b/>
        <sz val="10"/>
        <rFont val="Arial Narrow"/>
        <family val="2"/>
        <charset val="238"/>
      </rPr>
      <t>stolpec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stolpca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</si>
  <si>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</si>
  <si>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 Vsoto ponudnik prepiše v ponudbeni predračun (priloga 2) v polje "Shema kakovosti".  Stolpca ne izpolnjuje ponudnik na sklop 2., kjer je "shema kakovosti" zahtevana kot pogoj. Ponudnik, ki v stolpcu 10 navede, da  ponuja živila iz shem kakovosti, je dolžan v primeru izbora dobavljati živila enake kakovosti v celotnem trajanju okvirnega sporazuma.</t>
    </r>
  </si>
  <si>
    <t>23. SKLOP: SPLOŠNO PREHRAMBENO BLAGO</t>
  </si>
  <si>
    <t xml:space="preserve">SKUPAJ VREDNOST 23. SKLOPA: </t>
  </si>
  <si>
    <t>Koruzni škrob (enakovredno gustinu)</t>
  </si>
  <si>
    <t>24. SKLOP: BIO MLEKO IN MLEČNI IZDELKI</t>
  </si>
  <si>
    <t>BIO MLEKO IN MLEČNI IZDELKI, BIO KRUH IN BIO KEKSI</t>
  </si>
  <si>
    <t xml:space="preserve">SKUPAJ 24. SKLOP: </t>
  </si>
  <si>
    <t>25. SKLOP: BIO KRUH</t>
  </si>
  <si>
    <t xml:space="preserve">SKUPAJ 25. SKLOP: </t>
  </si>
  <si>
    <t>26. SKLOP: BIO KEKSI</t>
  </si>
  <si>
    <t xml:space="preserve">SKUPAJ 26. SKLOP: </t>
  </si>
  <si>
    <t>27. SKLOP: DIETNA ŽIVILA</t>
  </si>
  <si>
    <t xml:space="preserve">SKUPAJ 27. SKLOP: </t>
  </si>
  <si>
    <t>Namazi različnih okusov (otroški, paradižnik-rukola, paprika, bazilika, drobnjak …), brez mleka, jajc, soje in glutena, do 100g</t>
  </si>
  <si>
    <t>Mandljev napitek, pakiranje do 1 l</t>
  </si>
  <si>
    <t>Čokoladni namaz brez jajc, mleka, glutena in oreščkov, pakiranje do 400 g</t>
  </si>
  <si>
    <t>Moka brez glutena za pecivo in kruh (kakovost Schar ali enakovredno), pakirano do 1 kg</t>
  </si>
  <si>
    <t>Prepečenec brez glutena, mleka in jajc (kakovost Schar ali enakovredno), do 250 g</t>
  </si>
  <si>
    <t>Presta brez glutena, mleka in jajc, (kakovost Schar ali enakovredno), do 100 g</t>
  </si>
  <si>
    <t>Grisini brez glutena, pakiranje do 150 g</t>
  </si>
  <si>
    <t>Koruzni kosmiči brez glutena, mleka in jajc, (kakovost Schar ali enakovredno), do 500 g</t>
  </si>
  <si>
    <t>Namaz z olivami, pakiranje do 200 g</t>
  </si>
  <si>
    <t>Kozje mleko, pakiranje 0,2l</t>
  </si>
  <si>
    <t xml:space="preserve">Kokošja pašteta 27 - 30g </t>
  </si>
  <si>
    <t>Piščančja posebna salama, extra razred, min 70 % piščančjega mesa, v kosu ali narezana na rezine</t>
  </si>
  <si>
    <t xml:space="preserve">Piščančje prsi v ovoju </t>
  </si>
  <si>
    <t>Ekstra domača mešana marmelada, min. 50 g s.d. na 100 g živil, brez kemičnih konzervansov in sladil, pakiranje do 1000 g</t>
  </si>
  <si>
    <t xml:space="preserve">Kosmiči - pšenični s čokolado, instant, pakiranje 1 kg, (enakovredno Čokolešniku) </t>
  </si>
  <si>
    <t>Kava, mleta, 1/1, v kvaliteti barcaffe ali enakovredno</t>
  </si>
  <si>
    <t xml:space="preserve">Lešnikov kremni namaz (nutella ali enakovredno), 750 g </t>
  </si>
  <si>
    <t>Instant kava v zrncih (nescafe ali enakovredno)</t>
  </si>
  <si>
    <t>Maslo z manj maščobe, jogurtovo maslo (45% m) 150-250g</t>
  </si>
  <si>
    <t>10. sklop: ŽIVILA IZ SHEM KAKOVOSTI (brez eko živil): JABOLKA (npr. integrirana pridelava ali izbrana kakovost)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</si>
</sst>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26" x14ac:knownFonts="1">
    <font>
      <sz val="10"/>
      <name val="Arial"/>
      <charset val="238"/>
    </font>
    <font>
      <sz val="10"/>
      <name val="Arial Narrow"/>
      <family val="2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6"/>
      <name val="Arial Narrow"/>
      <family val="2"/>
      <charset val="238"/>
    </font>
    <font>
      <sz val="6"/>
      <name val="Arial Narrow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 Narrow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Arial Narrow"/>
      <family val="2"/>
      <charset val="238"/>
    </font>
    <font>
      <b/>
      <u/>
      <sz val="9"/>
      <name val="Arial Narrow"/>
      <family val="2"/>
      <charset val="238"/>
    </font>
    <font>
      <sz val="11"/>
      <color rgb="FF006100"/>
      <name val="Calibri"/>
      <family val="2"/>
      <charset val="238"/>
      <scheme val="minor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Arial Narrow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7" fillId="4" borderId="0" applyNumberFormat="0" applyBorder="0" applyAlignment="0" applyProtection="0"/>
    <xf numFmtId="0" fontId="7" fillId="0" borderId="0"/>
    <xf numFmtId="0" fontId="12" fillId="0" borderId="0"/>
    <xf numFmtId="0" fontId="7" fillId="0" borderId="0"/>
  </cellStyleXfs>
  <cellXfs count="30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0" fillId="0" borderId="0" xfId="0" applyAlignment="1"/>
    <xf numFmtId="4" fontId="1" fillId="0" borderId="0" xfId="0" applyNumberFormat="1" applyFont="1"/>
    <xf numFmtId="4" fontId="5" fillId="0" borderId="0" xfId="0" applyNumberFormat="1" applyFont="1" applyBorder="1" applyAlignment="1">
      <alignment horizontal="center" vertical="top" wrapText="1"/>
    </xf>
    <xf numFmtId="4" fontId="5" fillId="2" borderId="0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6" fillId="0" borderId="0" xfId="0" applyFont="1" applyBorder="1" applyAlignment="1">
      <alignment vertical="top" wrapText="1"/>
    </xf>
    <xf numFmtId="3" fontId="5" fillId="0" borderId="0" xfId="0" applyNumberFormat="1" applyFont="1" applyBorder="1" applyAlignment="1">
      <alignment horizontal="center" vertical="top" wrapText="1"/>
    </xf>
    <xf numFmtId="0" fontId="7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3" fontId="4" fillId="0" borderId="0" xfId="0" quotePrefix="1" applyNumberFormat="1" applyFont="1" applyBorder="1" applyAlignment="1">
      <alignment horizontal="center" vertical="center"/>
    </xf>
    <xf numFmtId="4" fontId="4" fillId="0" borderId="0" xfId="0" quotePrefix="1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NumberFormat="1"/>
    <xf numFmtId="0" fontId="5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Alignment="1">
      <alignment horizontal="center"/>
    </xf>
    <xf numFmtId="0" fontId="5" fillId="0" borderId="0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4" fontId="9" fillId="0" borderId="2" xfId="0" quotePrefix="1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0" fontId="14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0" fillId="3" borderId="2" xfId="0" applyFill="1" applyBorder="1"/>
    <xf numFmtId="0" fontId="0" fillId="3" borderId="0" xfId="0" applyFill="1"/>
    <xf numFmtId="0" fontId="0" fillId="0" borderId="0" xfId="0" applyAlignment="1">
      <alignment horizontal="left"/>
    </xf>
    <xf numFmtId="0" fontId="11" fillId="5" borderId="2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4" fontId="4" fillId="0" borderId="0" xfId="0" quotePrefix="1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/>
    <xf numFmtId="0" fontId="9" fillId="0" borderId="0" xfId="0" applyFont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9" fillId="0" borderId="2" xfId="0" quotePrefix="1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5" fillId="0" borderId="0" xfId="0" applyFont="1" applyFill="1"/>
    <xf numFmtId="0" fontId="9" fillId="3" borderId="2" xfId="0" applyFont="1" applyFill="1" applyBorder="1" applyAlignment="1">
      <alignment horizontal="center" vertical="top" wrapText="1"/>
    </xf>
    <xf numFmtId="4" fontId="9" fillId="3" borderId="2" xfId="0" applyNumberFormat="1" applyFont="1" applyFill="1" applyBorder="1" applyAlignment="1">
      <alignment horizontal="center" vertical="top" wrapText="1"/>
    </xf>
    <xf numFmtId="4" fontId="9" fillId="3" borderId="2" xfId="3" applyNumberFormat="1" applyFont="1" applyFill="1" applyBorder="1" applyAlignment="1">
      <alignment horizontal="center" vertical="top" wrapText="1"/>
    </xf>
    <xf numFmtId="3" fontId="9" fillId="3" borderId="2" xfId="0" applyNumberFormat="1" applyFont="1" applyFill="1" applyBorder="1" applyAlignment="1">
      <alignment horizontal="center" vertical="top" wrapText="1"/>
    </xf>
    <xf numFmtId="3" fontId="9" fillId="3" borderId="2" xfId="3" applyNumberFormat="1" applyFont="1" applyFill="1" applyBorder="1" applyAlignment="1">
      <alignment horizontal="center" vertical="top" wrapText="1"/>
    </xf>
    <xf numFmtId="0" fontId="11" fillId="3" borderId="2" xfId="0" applyFont="1" applyFill="1" applyBorder="1"/>
    <xf numFmtId="0" fontId="8" fillId="0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Border="1"/>
    <xf numFmtId="3" fontId="8" fillId="0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3" fontId="8" fillId="0" borderId="2" xfId="0" quotePrefix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top" wrapText="1"/>
    </xf>
    <xf numFmtId="3" fontId="8" fillId="0" borderId="4" xfId="0" quotePrefix="1" applyNumberFormat="1" applyFont="1" applyBorder="1" applyAlignment="1">
      <alignment horizontal="center" vertical="center"/>
    </xf>
    <xf numFmtId="4" fontId="8" fillId="0" borderId="2" xfId="0" quotePrefix="1" applyNumberFormat="1" applyFont="1" applyBorder="1" applyAlignment="1">
      <alignment horizontal="center" vertical="center"/>
    </xf>
    <xf numFmtId="0" fontId="9" fillId="3" borderId="2" xfId="0" applyNumberFormat="1" applyFont="1" applyFill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9" fillId="0" borderId="2" xfId="0" quotePrefix="1" applyNumberFormat="1" applyFont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top"/>
    </xf>
    <xf numFmtId="1" fontId="8" fillId="3" borderId="2" xfId="0" applyNumberFormat="1" applyFont="1" applyFill="1" applyBorder="1"/>
    <xf numFmtId="0" fontId="8" fillId="0" borderId="0" xfId="0" applyFont="1" applyBorder="1" applyAlignment="1">
      <alignment horizontal="left" vertical="top" wrapText="1"/>
    </xf>
    <xf numFmtId="3" fontId="9" fillId="0" borderId="0" xfId="0" quotePrefix="1" applyNumberFormat="1" applyFont="1" applyBorder="1" applyAlignment="1">
      <alignment horizontal="center" vertical="center"/>
    </xf>
    <xf numFmtId="4" fontId="9" fillId="0" borderId="0" xfId="0" quotePrefix="1" applyNumberFormat="1" applyFont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4" fontId="9" fillId="0" borderId="0" xfId="0" quotePrefix="1" applyNumberFormat="1" applyFont="1" applyFill="1" applyBorder="1" applyAlignment="1">
      <alignment horizontal="center" vertical="center"/>
    </xf>
    <xf numFmtId="2" fontId="9" fillId="0" borderId="0" xfId="0" quotePrefix="1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 wrapText="1"/>
    </xf>
    <xf numFmtId="1" fontId="9" fillId="0" borderId="0" xfId="0" quotePrefix="1" applyNumberFormat="1" applyFont="1" applyFill="1" applyBorder="1" applyAlignment="1">
      <alignment horizontal="center" vertical="center"/>
    </xf>
    <xf numFmtId="1" fontId="11" fillId="3" borderId="2" xfId="0" applyNumberFormat="1" applyFont="1" applyFill="1" applyBorder="1"/>
    <xf numFmtId="4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2" xfId="0" quotePrefix="1" applyNumberFormat="1" applyFont="1" applyBorder="1" applyAlignment="1" applyProtection="1">
      <alignment horizontal="center" vertical="center"/>
      <protection locked="0"/>
    </xf>
    <xf numFmtId="1" fontId="8" fillId="0" borderId="2" xfId="0" applyNumberFormat="1" applyFont="1" applyBorder="1" applyProtection="1">
      <protection locked="0"/>
    </xf>
    <xf numFmtId="4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0" fillId="0" borderId="2" xfId="0" applyNumberFormat="1" applyBorder="1" applyProtection="1">
      <protection locked="0"/>
    </xf>
    <xf numFmtId="4" fontId="9" fillId="0" borderId="2" xfId="0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0" applyNumberFormat="1" applyFont="1" applyBorder="1" applyProtection="1">
      <protection locked="0"/>
    </xf>
    <xf numFmtId="2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2" xfId="0" quotePrefix="1" applyNumberFormat="1" applyFont="1" applyFill="1" applyBorder="1" applyAlignment="1" applyProtection="1">
      <alignment horizontal="center" vertical="center" wrapText="1"/>
      <protection locked="0"/>
    </xf>
    <xf numFmtId="4" fontId="8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8" fillId="0" borderId="2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0" quotePrefix="1" applyNumberFormat="1" applyFont="1" applyFill="1" applyBorder="1" applyAlignment="1" applyProtection="1">
      <alignment horizontal="center" vertical="center"/>
      <protection locked="0"/>
    </xf>
    <xf numFmtId="1" fontId="11" fillId="3" borderId="2" xfId="0" applyNumberFormat="1" applyFont="1" applyFill="1" applyBorder="1" applyProtection="1">
      <protection locked="0"/>
    </xf>
    <xf numFmtId="1" fontId="8" fillId="2" borderId="2" xfId="0" applyNumberFormat="1" applyFont="1" applyFill="1" applyBorder="1" applyAlignment="1" applyProtection="1">
      <alignment horizontal="center"/>
      <protection locked="0"/>
    </xf>
    <xf numFmtId="2" fontId="9" fillId="0" borderId="2" xfId="0" quotePrefix="1" applyNumberFormat="1" applyFont="1" applyFill="1" applyBorder="1" applyAlignment="1" applyProtection="1">
      <alignment horizontal="center" vertical="center"/>
      <protection locked="0"/>
    </xf>
    <xf numFmtId="2" fontId="8" fillId="0" borderId="5" xfId="0" applyNumberFormat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>
      <alignment horizontal="left" wrapText="1"/>
    </xf>
    <xf numFmtId="0" fontId="9" fillId="3" borderId="2" xfId="0" applyFont="1" applyFill="1" applyBorder="1" applyAlignment="1">
      <alignment horizontal="left" vertical="top" wrapText="1"/>
    </xf>
    <xf numFmtId="0" fontId="8" fillId="3" borderId="2" xfId="0" applyFont="1" applyFill="1" applyBorder="1"/>
    <xf numFmtId="0" fontId="9" fillId="3" borderId="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1" fontId="7" fillId="0" borderId="2" xfId="0" applyNumberFormat="1" applyFont="1" applyBorder="1" applyProtection="1">
      <protection locked="0"/>
    </xf>
    <xf numFmtId="0" fontId="11" fillId="0" borderId="2" xfId="0" applyFont="1" applyBorder="1" applyAlignment="1">
      <alignment horizontal="left"/>
    </xf>
    <xf numFmtId="0" fontId="3" fillId="0" borderId="0" xfId="0" applyFont="1"/>
    <xf numFmtId="0" fontId="1" fillId="5" borderId="0" xfId="0" applyFont="1" applyFill="1"/>
    <xf numFmtId="0" fontId="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4" fontId="9" fillId="0" borderId="0" xfId="0" quotePrefix="1" applyNumberFormat="1" applyFont="1" applyFill="1" applyBorder="1" applyAlignment="1" applyProtection="1">
      <alignment horizontal="center" vertical="center"/>
      <protection locked="0"/>
    </xf>
    <xf numFmtId="1" fontId="8" fillId="0" borderId="0" xfId="0" applyNumberFormat="1" applyFont="1" applyBorder="1" applyProtection="1">
      <protection locked="0"/>
    </xf>
    <xf numFmtId="0" fontId="11" fillId="5" borderId="9" xfId="0" applyFont="1" applyFill="1" applyBorder="1" applyAlignment="1">
      <alignment horizontal="left" vertical="top" wrapText="1"/>
    </xf>
    <xf numFmtId="0" fontId="7" fillId="5" borderId="0" xfId="0" applyFont="1" applyFill="1"/>
    <xf numFmtId="0" fontId="8" fillId="5" borderId="9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11" fillId="5" borderId="2" xfId="0" applyFont="1" applyFill="1" applyBorder="1" applyAlignment="1">
      <alignment vertical="center" wrapText="1"/>
    </xf>
    <xf numFmtId="3" fontId="8" fillId="5" borderId="2" xfId="0" applyNumberFormat="1" applyFont="1" applyFill="1" applyBorder="1" applyAlignment="1">
      <alignment horizontal="center" vertical="center" wrapText="1"/>
    </xf>
    <xf numFmtId="4" fontId="8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vertical="center" wrapText="1"/>
    </xf>
    <xf numFmtId="3" fontId="9" fillId="5" borderId="2" xfId="0" quotePrefix="1" applyNumberFormat="1" applyFont="1" applyFill="1" applyBorder="1" applyAlignment="1">
      <alignment horizontal="center" vertical="center"/>
    </xf>
    <xf numFmtId="4" fontId="9" fillId="5" borderId="2" xfId="0" quotePrefix="1" applyNumberFormat="1" applyFont="1" applyFill="1" applyBorder="1" applyAlignment="1">
      <alignment horizontal="center" vertical="center"/>
    </xf>
    <xf numFmtId="3" fontId="8" fillId="5" borderId="2" xfId="0" quotePrefix="1" applyNumberFormat="1" applyFont="1" applyFill="1" applyBorder="1" applyAlignment="1">
      <alignment horizontal="center" vertical="center"/>
    </xf>
    <xf numFmtId="4" fontId="8" fillId="5" borderId="2" xfId="0" applyNumberFormat="1" applyFont="1" applyFill="1" applyBorder="1" applyAlignment="1">
      <alignment horizontal="center" vertical="center"/>
    </xf>
    <xf numFmtId="0" fontId="0" fillId="6" borderId="0" xfId="0" applyFill="1"/>
    <xf numFmtId="2" fontId="8" fillId="0" borderId="2" xfId="0" quotePrefix="1" applyNumberFormat="1" applyFont="1" applyFill="1" applyBorder="1" applyAlignment="1" applyProtection="1">
      <alignment horizontal="center" vertical="center"/>
      <protection locked="0"/>
    </xf>
    <xf numFmtId="2" fontId="8" fillId="0" borderId="5" xfId="0" quotePrefix="1" applyNumberFormat="1" applyFont="1" applyFill="1" applyBorder="1" applyAlignment="1" applyProtection="1">
      <alignment horizontal="center" vertical="center"/>
      <protection locked="0"/>
    </xf>
    <xf numFmtId="0" fontId="11" fillId="7" borderId="2" xfId="0" applyFont="1" applyFill="1" applyBorder="1"/>
    <xf numFmtId="0" fontId="0" fillId="7" borderId="0" xfId="0" applyFill="1"/>
    <xf numFmtId="4" fontId="8" fillId="7" borderId="2" xfId="0" applyNumberFormat="1" applyFont="1" applyFill="1" applyBorder="1" applyAlignment="1">
      <alignment horizontal="center"/>
    </xf>
    <xf numFmtId="0" fontId="0" fillId="5" borderId="0" xfId="0" applyFill="1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4" fontId="18" fillId="0" borderId="0" xfId="0" applyNumberFormat="1" applyFont="1"/>
    <xf numFmtId="0" fontId="19" fillId="0" borderId="0" xfId="0" applyFont="1"/>
    <xf numFmtId="0" fontId="18" fillId="0" borderId="0" xfId="0" applyFont="1" applyAlignment="1">
      <alignment horizontal="left" wrapText="1"/>
    </xf>
    <xf numFmtId="49" fontId="8" fillId="0" borderId="5" xfId="0" applyNumberFormat="1" applyFont="1" applyFill="1" applyBorder="1" applyAlignment="1" applyProtection="1">
      <alignment horizontal="center" vertical="top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1" fontId="9" fillId="0" borderId="2" xfId="0" applyNumberFormat="1" applyFont="1" applyBorder="1" applyAlignment="1" applyProtection="1">
      <alignment horizontal="center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" xfId="0" quotePrefix="1" applyNumberFormat="1" applyFont="1" applyFill="1" applyBorder="1" applyAlignment="1">
      <alignment horizontal="center" vertical="center"/>
    </xf>
    <xf numFmtId="3" fontId="8" fillId="5" borderId="2" xfId="0" applyNumberFormat="1" applyFont="1" applyFill="1" applyBorder="1" applyAlignment="1" applyProtection="1">
      <alignment horizontal="center" vertical="center" wrapText="1"/>
      <protection locked="0"/>
    </xf>
    <xf numFmtId="3" fontId="9" fillId="5" borderId="2" xfId="0" quotePrefix="1" applyNumberFormat="1" applyFont="1" applyFill="1" applyBorder="1" applyAlignment="1" applyProtection="1">
      <alignment horizontal="center" vertical="center"/>
    </xf>
    <xf numFmtId="1" fontId="8" fillId="0" borderId="2" xfId="0" quotePrefix="1" applyNumberFormat="1" applyFont="1" applyFill="1" applyBorder="1" applyAlignment="1" applyProtection="1">
      <alignment horizontal="center" vertical="center"/>
    </xf>
    <xf numFmtId="0" fontId="8" fillId="5" borderId="9" xfId="0" applyFont="1" applyFill="1" applyBorder="1" applyAlignment="1" applyProtection="1">
      <alignment vertical="top" wrapText="1"/>
      <protection locked="0"/>
    </xf>
    <xf numFmtId="0" fontId="11" fillId="5" borderId="9" xfId="0" applyFont="1" applyFill="1" applyBorder="1" applyAlignment="1" applyProtection="1">
      <alignment vertical="top" wrapText="1"/>
      <protection locked="0"/>
    </xf>
    <xf numFmtId="1" fontId="8" fillId="5" borderId="2" xfId="0" applyNumberFormat="1" applyFont="1" applyFill="1" applyBorder="1" applyProtection="1">
      <protection locked="0"/>
    </xf>
    <xf numFmtId="1" fontId="11" fillId="5" borderId="2" xfId="0" applyNumberFormat="1" applyFont="1" applyFill="1" applyBorder="1" applyProtection="1">
      <protection locked="0"/>
    </xf>
    <xf numFmtId="3" fontId="22" fillId="0" borderId="2" xfId="0" quotePrefix="1" applyNumberFormat="1" applyFont="1" applyBorder="1" applyAlignment="1">
      <alignment horizontal="center" vertical="center"/>
    </xf>
    <xf numFmtId="4" fontId="22" fillId="0" borderId="2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3" fontId="22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1" fontId="20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4" fontId="24" fillId="0" borderId="0" xfId="0" applyNumberFormat="1" applyFont="1"/>
    <xf numFmtId="0" fontId="24" fillId="0" borderId="0" xfId="0" applyFont="1" applyAlignment="1">
      <alignment horizontal="center"/>
    </xf>
    <xf numFmtId="0" fontId="24" fillId="0" borderId="0" xfId="0" applyFont="1"/>
    <xf numFmtId="0" fontId="25" fillId="0" borderId="0" xfId="0" applyFont="1" applyAlignment="1">
      <alignment horizontal="center"/>
    </xf>
    <xf numFmtId="0" fontId="4" fillId="0" borderId="0" xfId="0" applyFont="1"/>
    <xf numFmtId="0" fontId="8" fillId="0" borderId="2" xfId="0" applyFont="1" applyBorder="1" applyAlignment="1">
      <alignment vertical="top" wrapText="1"/>
    </xf>
    <xf numFmtId="0" fontId="1" fillId="0" borderId="0" xfId="0" applyFont="1" applyAlignment="1">
      <alignment wrapText="1"/>
    </xf>
    <xf numFmtId="164" fontId="8" fillId="0" borderId="2" xfId="0" applyNumberFormat="1" applyFont="1" applyFill="1" applyBorder="1" applyAlignment="1" applyProtection="1">
      <alignment horizontal="center" vertical="top" wrapText="1"/>
      <protection locked="0"/>
    </xf>
    <xf numFmtId="3" fontId="22" fillId="10" borderId="2" xfId="0" applyNumberFormat="1" applyFont="1" applyFill="1" applyBorder="1" applyAlignment="1" applyProtection="1">
      <alignment horizontal="center" vertical="center" wrapText="1"/>
    </xf>
    <xf numFmtId="2" fontId="9" fillId="9" borderId="2" xfId="0" quotePrefix="1" applyNumberFormat="1" applyFont="1" applyFill="1" applyBorder="1" applyAlignment="1" applyProtection="1">
      <alignment horizontal="center" vertical="center"/>
    </xf>
    <xf numFmtId="4" fontId="9" fillId="9" borderId="2" xfId="0" quotePrefix="1" applyNumberFormat="1" applyFont="1" applyFill="1" applyBorder="1" applyAlignment="1" applyProtection="1">
      <alignment horizontal="center" vertical="center"/>
    </xf>
    <xf numFmtId="164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8" fillId="9" borderId="2" xfId="0" applyNumberFormat="1" applyFont="1" applyFill="1" applyBorder="1" applyAlignment="1">
      <alignment horizontal="center" vertical="center" wrapText="1"/>
    </xf>
    <xf numFmtId="4" fontId="8" fillId="9" borderId="2" xfId="0" applyNumberFormat="1" applyFont="1" applyFill="1" applyBorder="1" applyAlignment="1">
      <alignment horizontal="center" vertical="center"/>
    </xf>
    <xf numFmtId="4" fontId="9" fillId="9" borderId="2" xfId="0" quotePrefix="1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wrapText="1"/>
    </xf>
    <xf numFmtId="3" fontId="8" fillId="0" borderId="2" xfId="0" applyNumberFormat="1" applyFont="1" applyBorder="1" applyAlignment="1">
      <alignment horizontal="center" wrapText="1"/>
    </xf>
    <xf numFmtId="49" fontId="8" fillId="0" borderId="2" xfId="0" applyNumberFormat="1" applyFont="1" applyFill="1" applyBorder="1" applyAlignment="1" applyProtection="1">
      <alignment horizontal="center" wrapText="1"/>
      <protection locked="0"/>
    </xf>
    <xf numFmtId="164" fontId="8" fillId="0" borderId="2" xfId="0" applyNumberFormat="1" applyFont="1" applyFill="1" applyBorder="1" applyAlignment="1" applyProtection="1">
      <alignment horizontal="center" wrapText="1"/>
      <protection locked="0"/>
    </xf>
    <xf numFmtId="4" fontId="8" fillId="9" borderId="2" xfId="0" applyNumberFormat="1" applyFont="1" applyFill="1" applyBorder="1" applyAlignment="1">
      <alignment horizontal="center" wrapText="1"/>
    </xf>
    <xf numFmtId="4" fontId="8" fillId="9" borderId="2" xfId="0" applyNumberFormat="1" applyFont="1" applyFill="1" applyBorder="1" applyAlignment="1">
      <alignment horizontal="center"/>
    </xf>
    <xf numFmtId="1" fontId="0" fillId="0" borderId="2" xfId="0" applyNumberFormat="1" applyBorder="1" applyAlignment="1" applyProtection="1">
      <protection locked="0"/>
    </xf>
    <xf numFmtId="2" fontId="8" fillId="9" borderId="2" xfId="0" applyNumberFormat="1" applyFont="1" applyFill="1" applyBorder="1" applyAlignment="1">
      <alignment horizontal="center" vertical="center" wrapText="1"/>
    </xf>
    <xf numFmtId="2" fontId="8" fillId="9" borderId="1" xfId="0" applyNumberFormat="1" applyFont="1" applyFill="1" applyBorder="1" applyAlignment="1">
      <alignment horizontal="center" vertical="center" wrapText="1"/>
    </xf>
    <xf numFmtId="2" fontId="9" fillId="9" borderId="2" xfId="0" quotePrefix="1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165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9" fillId="9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Border="1" applyAlignment="1" applyProtection="1">
      <alignment horizontal="center" vertical="center"/>
    </xf>
    <xf numFmtId="164" fontId="8" fillId="5" borderId="2" xfId="0" applyNumberFormat="1" applyFont="1" applyFill="1" applyBorder="1" applyAlignment="1" applyProtection="1">
      <alignment horizontal="center" vertical="center" wrapText="1"/>
      <protection locked="0"/>
    </xf>
    <xf numFmtId="4" fontId="8" fillId="9" borderId="2" xfId="0" applyNumberFormat="1" applyFont="1" applyFill="1" applyBorder="1" applyAlignment="1" applyProtection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/>
    </xf>
    <xf numFmtId="2" fontId="8" fillId="9" borderId="2" xfId="0" applyNumberFormat="1" applyFont="1" applyFill="1" applyBorder="1" applyAlignment="1" applyProtection="1">
      <alignment horizontal="center" vertical="center" wrapText="1"/>
    </xf>
    <xf numFmtId="2" fontId="8" fillId="9" borderId="1" xfId="0" applyNumberFormat="1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4" fontId="8" fillId="9" borderId="1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Border="1" applyAlignment="1" applyProtection="1">
      <alignment horizontal="center" vertical="center"/>
    </xf>
    <xf numFmtId="0" fontId="11" fillId="5" borderId="9" xfId="0" applyFont="1" applyFill="1" applyBorder="1" applyAlignment="1">
      <alignment horizontal="center" vertical="center" wrapText="1"/>
    </xf>
    <xf numFmtId="165" fontId="8" fillId="5" borderId="9" xfId="0" applyNumberFormat="1" applyFont="1" applyFill="1" applyBorder="1" applyAlignment="1" applyProtection="1">
      <alignment vertical="top" wrapText="1"/>
      <protection locked="0"/>
    </xf>
    <xf numFmtId="0" fontId="8" fillId="10" borderId="2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wrapText="1"/>
    </xf>
    <xf numFmtId="0" fontId="11" fillId="10" borderId="2" xfId="0" applyFont="1" applyFill="1" applyBorder="1" applyAlignment="1">
      <alignment horizontal="center" vertical="center"/>
    </xf>
    <xf numFmtId="4" fontId="8" fillId="10" borderId="2" xfId="0" applyNumberFormat="1" applyFont="1" applyFill="1" applyBorder="1" applyAlignment="1">
      <alignment horizontal="center" vertical="center"/>
    </xf>
    <xf numFmtId="4" fontId="8" fillId="10" borderId="5" xfId="0" applyNumberFormat="1" applyFont="1" applyFill="1" applyBorder="1" applyAlignment="1">
      <alignment horizontal="center" vertical="center"/>
    </xf>
    <xf numFmtId="4" fontId="22" fillId="10" borderId="2" xfId="0" applyNumberFormat="1" applyFont="1" applyFill="1" applyBorder="1" applyAlignment="1">
      <alignment horizontal="center" vertical="center"/>
    </xf>
    <xf numFmtId="0" fontId="22" fillId="10" borderId="2" xfId="0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 applyProtection="1">
      <alignment horizontal="center" vertical="center"/>
    </xf>
    <xf numFmtId="0" fontId="11" fillId="0" borderId="2" xfId="0" applyFont="1" applyBorder="1" applyAlignment="1">
      <alignment horizontal="left" wrapText="1"/>
    </xf>
    <xf numFmtId="0" fontId="21" fillId="0" borderId="2" xfId="0" applyFont="1" applyBorder="1" applyAlignment="1">
      <alignment horizontal="left" wrapText="1"/>
    </xf>
    <xf numFmtId="0" fontId="8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left" wrapText="1"/>
    </xf>
    <xf numFmtId="1" fontId="9" fillId="2" borderId="2" xfId="0" applyNumberFormat="1" applyFont="1" applyFill="1" applyBorder="1" applyAlignment="1" applyProtection="1">
      <alignment horizontal="center"/>
    </xf>
    <xf numFmtId="165" fontId="8" fillId="0" borderId="2" xfId="0" applyNumberFormat="1" applyFont="1" applyFill="1" applyBorder="1" applyAlignment="1" applyProtection="1">
      <alignment horizontal="center" vertical="top" wrapText="1"/>
      <protection locked="0"/>
    </xf>
    <xf numFmtId="0" fontId="10" fillId="0" borderId="2" xfId="0" applyFont="1" applyBorder="1" applyAlignment="1" applyProtection="1">
      <alignment horizontal="center" vertical="center"/>
    </xf>
    <xf numFmtId="0" fontId="20" fillId="0" borderId="2" xfId="0" applyFont="1" applyBorder="1" applyAlignment="1" applyProtection="1">
      <alignment horizontal="center" vertical="center"/>
    </xf>
    <xf numFmtId="1" fontId="20" fillId="0" borderId="2" xfId="0" applyNumberFormat="1" applyFont="1" applyBorder="1" applyAlignment="1" applyProtection="1">
      <alignment horizontal="center" vertical="center"/>
    </xf>
    <xf numFmtId="49" fontId="11" fillId="0" borderId="2" xfId="0" applyNumberFormat="1" applyFont="1" applyBorder="1" applyAlignment="1">
      <alignment vertical="center" wrapText="1" shrinkToFit="1"/>
    </xf>
    <xf numFmtId="4" fontId="8" fillId="10" borderId="2" xfId="0" applyNumberFormat="1" applyFont="1" applyFill="1" applyBorder="1" applyAlignment="1">
      <alignment horizontal="center" vertical="center" wrapText="1"/>
    </xf>
    <xf numFmtId="4" fontId="9" fillId="10" borderId="2" xfId="0" quotePrefix="1" applyNumberFormat="1" applyFont="1" applyFill="1" applyBorder="1" applyAlignment="1">
      <alignment horizontal="center" vertical="center"/>
    </xf>
    <xf numFmtId="2" fontId="8" fillId="11" borderId="2" xfId="0" applyNumberFormat="1" applyFont="1" applyFill="1" applyBorder="1" applyAlignment="1">
      <alignment horizontal="center" vertical="center" wrapText="1"/>
    </xf>
    <xf numFmtId="4" fontId="8" fillId="9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3" borderId="3" xfId="0" applyFont="1" applyFill="1" applyBorder="1" applyAlignment="1">
      <alignment horizontal="left" vertical="center" wrapText="1"/>
    </xf>
    <xf numFmtId="0" fontId="11" fillId="3" borderId="7" xfId="0" applyFont="1" applyFill="1" applyBorder="1" applyAlignment="1">
      <alignment horizontal="left" vertical="center" wrapText="1"/>
    </xf>
    <xf numFmtId="0" fontId="11" fillId="3" borderId="7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vertical="center"/>
    </xf>
    <xf numFmtId="0" fontId="1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11" fillId="3" borderId="9" xfId="0" applyFont="1" applyFill="1" applyBorder="1" applyAlignment="1">
      <alignment horizontal="left" vertical="center" wrapText="1"/>
    </xf>
    <xf numFmtId="0" fontId="11" fillId="3" borderId="9" xfId="0" applyFont="1" applyFill="1" applyBorder="1" applyAlignment="1">
      <alignment vertical="center" wrapText="1"/>
    </xf>
    <xf numFmtId="0" fontId="11" fillId="3" borderId="10" xfId="0" applyFont="1" applyFill="1" applyBorder="1" applyAlignment="1">
      <alignment vertical="center" wrapText="1"/>
    </xf>
    <xf numFmtId="0" fontId="9" fillId="3" borderId="3" xfId="1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9" fillId="3" borderId="1" xfId="1" applyFont="1" applyFill="1" applyBorder="1" applyAlignment="1">
      <alignment horizontal="left" vertical="center" wrapText="1"/>
    </xf>
    <xf numFmtId="0" fontId="9" fillId="3" borderId="8" xfId="1" applyFont="1" applyFill="1" applyBorder="1" applyAlignment="1">
      <alignment horizontal="left" vertical="center" wrapText="1"/>
    </xf>
    <xf numFmtId="0" fontId="13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9" fillId="3" borderId="9" xfId="0" applyFont="1" applyFill="1" applyBorder="1" applyAlignment="1">
      <alignment horizontal="left" vertical="top" wrapText="1"/>
    </xf>
    <xf numFmtId="0" fontId="11" fillId="3" borderId="9" xfId="0" applyFont="1" applyFill="1" applyBorder="1" applyAlignment="1">
      <alignment horizontal="left" vertical="top" wrapText="1"/>
    </xf>
    <xf numFmtId="0" fontId="11" fillId="3" borderId="9" xfId="0" applyFont="1" applyFill="1" applyBorder="1" applyAlignment="1">
      <alignment vertical="top" wrapText="1"/>
    </xf>
    <xf numFmtId="0" fontId="9" fillId="8" borderId="2" xfId="0" applyFont="1" applyFill="1" applyBorder="1" applyAlignment="1">
      <alignment horizontal="left" vertical="center" wrapText="1"/>
    </xf>
    <xf numFmtId="0" fontId="8" fillId="8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 wrapText="1"/>
    </xf>
    <xf numFmtId="0" fontId="11" fillId="3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vertical="center"/>
    </xf>
    <xf numFmtId="0" fontId="9" fillId="3" borderId="1" xfId="0" applyFont="1" applyFill="1" applyBorder="1" applyAlignment="1">
      <alignment vertical="top" wrapText="1"/>
    </xf>
    <xf numFmtId="0" fontId="9" fillId="3" borderId="8" xfId="0" applyFont="1" applyFill="1" applyBorder="1" applyAlignment="1">
      <alignment vertical="top" wrapText="1"/>
    </xf>
    <xf numFmtId="0" fontId="9" fillId="3" borderId="5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8" fillId="3" borderId="9" xfId="0" applyFont="1" applyFill="1" applyBorder="1" applyAlignment="1">
      <alignment horizontal="left" vertical="top" wrapText="1"/>
    </xf>
    <xf numFmtId="0" fontId="8" fillId="3" borderId="9" xfId="0" applyFont="1" applyFill="1" applyBorder="1" applyAlignment="1">
      <alignment vertical="top" wrapText="1"/>
    </xf>
    <xf numFmtId="0" fontId="8" fillId="3" borderId="3" xfId="0" applyFont="1" applyFill="1" applyBorder="1" applyAlignment="1">
      <alignment vertical="top" wrapText="1"/>
    </xf>
    <xf numFmtId="0" fontId="9" fillId="7" borderId="1" xfId="0" applyFont="1" applyFill="1" applyBorder="1" applyAlignment="1">
      <alignment horizontal="left" vertical="center" wrapText="1"/>
    </xf>
    <xf numFmtId="0" fontId="10" fillId="7" borderId="8" xfId="0" applyFont="1" applyFill="1" applyBorder="1" applyAlignment="1"/>
    <xf numFmtId="0" fontId="10" fillId="3" borderId="8" xfId="0" applyFont="1" applyFill="1" applyBorder="1" applyAlignment="1"/>
    <xf numFmtId="0" fontId="9" fillId="3" borderId="5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center" wrapText="1"/>
    </xf>
  </cellXfs>
  <cellStyles count="5">
    <cellStyle name="Dobro" xfId="1" builtinId="26"/>
    <cellStyle name="Excel Built-in Normal" xfId="2"/>
    <cellStyle name="Navadno" xfId="0" builtinId="0"/>
    <cellStyle name="Navadno 2" xfId="3"/>
    <cellStyle name="Navadno 2 2" xfId="4"/>
  </cellStyles>
  <dxfs count="0"/>
  <tableStyles count="0" defaultTableStyle="TableStyleMedium9" defaultPivotStyle="PivotStyleLight16"/>
  <colors>
    <mruColors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6"/>
  </sheetPr>
  <dimension ref="A1:K71"/>
  <sheetViews>
    <sheetView tabSelected="1" zoomScaleNormal="100" workbookViewId="0">
      <pane ySplit="5" topLeftCell="A45" activePane="bottomLeft" state="frozen"/>
      <selection pane="bottomLeft" activeCell="A47" sqref="A47:I47"/>
    </sheetView>
  </sheetViews>
  <sheetFormatPr defaultColWidth="9.140625" defaultRowHeight="12.75" x14ac:dyDescent="0.2"/>
  <cols>
    <col min="1" max="1" width="3.28515625" style="1" customWidth="1"/>
    <col min="2" max="2" width="33.28515625" style="2" customWidth="1"/>
    <col min="3" max="3" width="7.5703125" style="17" customWidth="1"/>
    <col min="4" max="4" width="5" style="15" customWidth="1"/>
    <col min="5" max="5" width="19.28515625" style="7" customWidth="1"/>
    <col min="6" max="6" width="12.7109375" style="7" customWidth="1"/>
    <col min="7" max="7" width="14.7109375" style="7" customWidth="1"/>
    <col min="8" max="8" width="15.42578125" style="7" customWidth="1"/>
    <col min="9" max="9" width="13.85546875" style="7" customWidth="1"/>
    <col min="10" max="10" width="14.140625" style="1" customWidth="1"/>
    <col min="11" max="16384" width="9.140625" style="1"/>
  </cols>
  <sheetData>
    <row r="1" spans="1:10" s="152" customFormat="1" ht="15.75" x14ac:dyDescent="0.25">
      <c r="A1" s="152" t="s">
        <v>31</v>
      </c>
      <c r="B1" s="153"/>
      <c r="C1" s="153"/>
      <c r="D1" s="154"/>
      <c r="E1" s="155"/>
      <c r="F1" s="155"/>
      <c r="G1" s="155"/>
      <c r="H1" s="155" t="s">
        <v>30</v>
      </c>
      <c r="I1" s="155"/>
    </row>
    <row r="2" spans="1:10" s="152" customFormat="1" ht="16.149999999999999" customHeight="1" x14ac:dyDescent="0.25">
      <c r="B2" s="153"/>
      <c r="C2" s="153"/>
      <c r="D2" s="154"/>
      <c r="E2" s="155"/>
      <c r="F2" s="155"/>
      <c r="G2" s="155"/>
      <c r="H2" s="155"/>
      <c r="I2" s="155"/>
    </row>
    <row r="3" spans="1:10" ht="24.6" customHeight="1" x14ac:dyDescent="0.25">
      <c r="E3" s="190" t="s">
        <v>521</v>
      </c>
    </row>
    <row r="4" spans="1:10" ht="18.600000000000001" customHeight="1" x14ac:dyDescent="0.25">
      <c r="B4" s="189"/>
      <c r="E4" s="190"/>
    </row>
    <row r="5" spans="1:10" s="2" customFormat="1" ht="54" x14ac:dyDescent="0.2">
      <c r="A5" s="66" t="s">
        <v>1</v>
      </c>
      <c r="B5" s="66" t="s">
        <v>2</v>
      </c>
      <c r="C5" s="69" t="s">
        <v>3</v>
      </c>
      <c r="D5" s="66" t="s">
        <v>4</v>
      </c>
      <c r="E5" s="67" t="s">
        <v>5</v>
      </c>
      <c r="F5" s="67" t="s">
        <v>6</v>
      </c>
      <c r="G5" s="67" t="s">
        <v>7</v>
      </c>
      <c r="H5" s="67" t="s">
        <v>8</v>
      </c>
      <c r="I5" s="67" t="s">
        <v>9</v>
      </c>
      <c r="J5" s="68" t="s">
        <v>340</v>
      </c>
    </row>
    <row r="6" spans="1:10" s="2" customFormat="1" ht="13.5" x14ac:dyDescent="0.2">
      <c r="A6" s="93">
        <v>1</v>
      </c>
      <c r="B6" s="93">
        <v>2</v>
      </c>
      <c r="C6" s="93">
        <v>3</v>
      </c>
      <c r="D6" s="93">
        <v>4</v>
      </c>
      <c r="E6" s="93">
        <v>5</v>
      </c>
      <c r="F6" s="93">
        <v>6</v>
      </c>
      <c r="G6" s="93" t="s">
        <v>10</v>
      </c>
      <c r="H6" s="93" t="s">
        <v>11</v>
      </c>
      <c r="I6" s="93" t="s">
        <v>12</v>
      </c>
      <c r="J6" s="93">
        <v>10</v>
      </c>
    </row>
    <row r="7" spans="1:10" ht="21.75" customHeight="1" x14ac:dyDescent="0.2">
      <c r="A7" s="257" t="s">
        <v>540</v>
      </c>
      <c r="B7" s="258"/>
      <c r="C7" s="259"/>
      <c r="D7" s="259"/>
      <c r="E7" s="259"/>
      <c r="F7" s="259"/>
      <c r="G7" s="259"/>
      <c r="H7" s="259"/>
      <c r="I7" s="259"/>
      <c r="J7" s="70"/>
    </row>
    <row r="8" spans="1:10" ht="24" x14ac:dyDescent="0.25">
      <c r="A8" s="59" t="s">
        <v>25</v>
      </c>
      <c r="B8" s="40" t="s">
        <v>82</v>
      </c>
      <c r="C8" s="60">
        <v>1000</v>
      </c>
      <c r="D8" s="61" t="s">
        <v>84</v>
      </c>
      <c r="E8" s="158"/>
      <c r="F8" s="197"/>
      <c r="G8" s="222">
        <f>C8*ROUND(F8,4)</f>
        <v>0</v>
      </c>
      <c r="H8" s="222">
        <f>G8*0.095</f>
        <v>0</v>
      </c>
      <c r="I8" s="253">
        <f t="shared" ref="I8:I45" si="0">G8+H8</f>
        <v>0</v>
      </c>
      <c r="J8" s="106"/>
    </row>
    <row r="9" spans="1:10" ht="24" x14ac:dyDescent="0.25">
      <c r="A9" s="59" t="s">
        <v>26</v>
      </c>
      <c r="B9" s="40" t="s">
        <v>349</v>
      </c>
      <c r="C9" s="60">
        <v>3500</v>
      </c>
      <c r="D9" s="232" t="s">
        <v>14</v>
      </c>
      <c r="E9" s="158"/>
      <c r="F9" s="197"/>
      <c r="G9" s="222">
        <f t="shared" ref="G9:G45" si="1">C9*ROUND(F9,4)</f>
        <v>0</v>
      </c>
      <c r="H9" s="222">
        <f t="shared" ref="H9:H45" si="2">G9*0.095</f>
        <v>0</v>
      </c>
      <c r="I9" s="253">
        <f t="shared" si="0"/>
        <v>0</v>
      </c>
      <c r="J9" s="106"/>
    </row>
    <row r="10" spans="1:10" ht="36" x14ac:dyDescent="0.25">
      <c r="A10" s="59" t="s">
        <v>27</v>
      </c>
      <c r="B10" s="40" t="s">
        <v>348</v>
      </c>
      <c r="C10" s="60">
        <v>150</v>
      </c>
      <c r="D10" s="61" t="s">
        <v>84</v>
      </c>
      <c r="E10" s="158"/>
      <c r="F10" s="197"/>
      <c r="G10" s="222">
        <f t="shared" si="1"/>
        <v>0</v>
      </c>
      <c r="H10" s="222">
        <f t="shared" si="2"/>
        <v>0</v>
      </c>
      <c r="I10" s="253">
        <f t="shared" si="0"/>
        <v>0</v>
      </c>
      <c r="J10" s="106"/>
    </row>
    <row r="11" spans="1:10" ht="24" x14ac:dyDescent="0.25">
      <c r="A11" s="59" t="s">
        <v>34</v>
      </c>
      <c r="B11" s="40" t="s">
        <v>85</v>
      </c>
      <c r="C11" s="60">
        <v>200</v>
      </c>
      <c r="D11" s="61" t="s">
        <v>84</v>
      </c>
      <c r="E11" s="158"/>
      <c r="F11" s="197"/>
      <c r="G11" s="222">
        <f t="shared" si="1"/>
        <v>0</v>
      </c>
      <c r="H11" s="222">
        <f t="shared" si="2"/>
        <v>0</v>
      </c>
      <c r="I11" s="253">
        <f t="shared" si="0"/>
        <v>0</v>
      </c>
      <c r="J11" s="106"/>
    </row>
    <row r="12" spans="1:10" ht="24" x14ac:dyDescent="0.25">
      <c r="A12" s="59" t="s">
        <v>35</v>
      </c>
      <c r="B12" s="40" t="s">
        <v>356</v>
      </c>
      <c r="C12" s="60">
        <v>2000</v>
      </c>
      <c r="D12" s="232" t="s">
        <v>14</v>
      </c>
      <c r="E12" s="158"/>
      <c r="F12" s="197"/>
      <c r="G12" s="222">
        <f t="shared" si="1"/>
        <v>0</v>
      </c>
      <c r="H12" s="222">
        <f t="shared" si="2"/>
        <v>0</v>
      </c>
      <c r="I12" s="253">
        <f t="shared" si="0"/>
        <v>0</v>
      </c>
      <c r="J12" s="106"/>
    </row>
    <row r="13" spans="1:10" ht="24" x14ac:dyDescent="0.25">
      <c r="A13" s="59" t="s">
        <v>36</v>
      </c>
      <c r="B13" s="40" t="s">
        <v>83</v>
      </c>
      <c r="C13" s="60">
        <v>1800</v>
      </c>
      <c r="D13" s="232" t="s">
        <v>14</v>
      </c>
      <c r="E13" s="158"/>
      <c r="F13" s="197"/>
      <c r="G13" s="222">
        <f t="shared" si="1"/>
        <v>0</v>
      </c>
      <c r="H13" s="222">
        <f t="shared" si="2"/>
        <v>0</v>
      </c>
      <c r="I13" s="253">
        <f t="shared" si="0"/>
        <v>0</v>
      </c>
      <c r="J13" s="106"/>
    </row>
    <row r="14" spans="1:10" ht="13.5" x14ac:dyDescent="0.25">
      <c r="A14" s="59" t="s">
        <v>46</v>
      </c>
      <c r="B14" s="40" t="s">
        <v>618</v>
      </c>
      <c r="C14" s="60">
        <v>800</v>
      </c>
      <c r="D14" s="232" t="s">
        <v>14</v>
      </c>
      <c r="E14" s="158"/>
      <c r="F14" s="197"/>
      <c r="G14" s="222">
        <f t="shared" si="1"/>
        <v>0</v>
      </c>
      <c r="H14" s="222">
        <f t="shared" si="2"/>
        <v>0</v>
      </c>
      <c r="I14" s="253">
        <f t="shared" si="0"/>
        <v>0</v>
      </c>
      <c r="J14" s="106"/>
    </row>
    <row r="15" spans="1:10" ht="36" x14ac:dyDescent="0.25">
      <c r="A15" s="59" t="s">
        <v>43</v>
      </c>
      <c r="B15" s="40" t="s">
        <v>86</v>
      </c>
      <c r="C15" s="60">
        <v>200</v>
      </c>
      <c r="D15" s="61" t="s">
        <v>15</v>
      </c>
      <c r="E15" s="158"/>
      <c r="F15" s="197"/>
      <c r="G15" s="222">
        <f t="shared" si="1"/>
        <v>0</v>
      </c>
      <c r="H15" s="222">
        <f t="shared" si="2"/>
        <v>0</v>
      </c>
      <c r="I15" s="253">
        <f t="shared" si="0"/>
        <v>0</v>
      </c>
      <c r="J15" s="106"/>
    </row>
    <row r="16" spans="1:10" ht="36" x14ac:dyDescent="0.25">
      <c r="A16" s="59" t="s">
        <v>37</v>
      </c>
      <c r="B16" s="40" t="s">
        <v>87</v>
      </c>
      <c r="C16" s="60">
        <v>3</v>
      </c>
      <c r="D16" s="61" t="s">
        <v>84</v>
      </c>
      <c r="E16" s="158"/>
      <c r="F16" s="197"/>
      <c r="G16" s="222">
        <f t="shared" si="1"/>
        <v>0</v>
      </c>
      <c r="H16" s="222">
        <f t="shared" si="2"/>
        <v>0</v>
      </c>
      <c r="I16" s="253">
        <f t="shared" si="0"/>
        <v>0</v>
      </c>
      <c r="J16" s="106"/>
    </row>
    <row r="17" spans="1:10" ht="36" x14ac:dyDescent="0.25">
      <c r="A17" s="59" t="s">
        <v>38</v>
      </c>
      <c r="B17" s="40" t="s">
        <v>333</v>
      </c>
      <c r="C17" s="60">
        <v>650</v>
      </c>
      <c r="D17" s="61" t="s">
        <v>15</v>
      </c>
      <c r="E17" s="158"/>
      <c r="F17" s="197"/>
      <c r="G17" s="222">
        <f t="shared" si="1"/>
        <v>0</v>
      </c>
      <c r="H17" s="222">
        <f t="shared" si="2"/>
        <v>0</v>
      </c>
      <c r="I17" s="253">
        <f t="shared" si="0"/>
        <v>0</v>
      </c>
      <c r="J17" s="106"/>
    </row>
    <row r="18" spans="1:10" ht="24" x14ac:dyDescent="0.25">
      <c r="A18" s="59" t="s">
        <v>39</v>
      </c>
      <c r="B18" s="40" t="s">
        <v>88</v>
      </c>
      <c r="C18" s="60">
        <v>60</v>
      </c>
      <c r="D18" s="61" t="s">
        <v>15</v>
      </c>
      <c r="E18" s="158"/>
      <c r="F18" s="197"/>
      <c r="G18" s="222">
        <f t="shared" si="1"/>
        <v>0</v>
      </c>
      <c r="H18" s="222">
        <f t="shared" si="2"/>
        <v>0</v>
      </c>
      <c r="I18" s="253">
        <f t="shared" si="0"/>
        <v>0</v>
      </c>
      <c r="J18" s="106"/>
    </row>
    <row r="19" spans="1:10" ht="36" x14ac:dyDescent="0.25">
      <c r="A19" s="59" t="s">
        <v>40</v>
      </c>
      <c r="B19" s="40" t="s">
        <v>350</v>
      </c>
      <c r="C19" s="60">
        <v>60</v>
      </c>
      <c r="D19" s="61" t="s">
        <v>15</v>
      </c>
      <c r="E19" s="159"/>
      <c r="F19" s="197"/>
      <c r="G19" s="222">
        <f t="shared" si="1"/>
        <v>0</v>
      </c>
      <c r="H19" s="222">
        <f t="shared" si="2"/>
        <v>0</v>
      </c>
      <c r="I19" s="253">
        <f t="shared" si="0"/>
        <v>0</v>
      </c>
      <c r="J19" s="106"/>
    </row>
    <row r="20" spans="1:10" ht="48" x14ac:dyDescent="0.25">
      <c r="A20" s="59" t="s">
        <v>41</v>
      </c>
      <c r="B20" s="40" t="s">
        <v>89</v>
      </c>
      <c r="C20" s="60">
        <v>5</v>
      </c>
      <c r="D20" s="61" t="s">
        <v>15</v>
      </c>
      <c r="E20" s="159"/>
      <c r="F20" s="197"/>
      <c r="G20" s="222">
        <f t="shared" si="1"/>
        <v>0</v>
      </c>
      <c r="H20" s="222">
        <f t="shared" si="2"/>
        <v>0</v>
      </c>
      <c r="I20" s="253">
        <f t="shared" si="0"/>
        <v>0</v>
      </c>
      <c r="J20" s="106"/>
    </row>
    <row r="21" spans="1:10" ht="36" x14ac:dyDescent="0.25">
      <c r="A21" s="59" t="s">
        <v>42</v>
      </c>
      <c r="B21" s="40" t="s">
        <v>351</v>
      </c>
      <c r="C21" s="60">
        <v>30</v>
      </c>
      <c r="D21" s="61" t="s">
        <v>15</v>
      </c>
      <c r="E21" s="159"/>
      <c r="F21" s="197"/>
      <c r="G21" s="222">
        <f t="shared" si="1"/>
        <v>0</v>
      </c>
      <c r="H21" s="222">
        <f t="shared" si="2"/>
        <v>0</v>
      </c>
      <c r="I21" s="253">
        <f t="shared" si="0"/>
        <v>0</v>
      </c>
      <c r="J21" s="106"/>
    </row>
    <row r="22" spans="1:10" ht="24" x14ac:dyDescent="0.25">
      <c r="A22" s="59" t="s">
        <v>44</v>
      </c>
      <c r="B22" s="40" t="s">
        <v>90</v>
      </c>
      <c r="C22" s="60">
        <v>150</v>
      </c>
      <c r="D22" s="61" t="s">
        <v>15</v>
      </c>
      <c r="E22" s="159"/>
      <c r="F22" s="197"/>
      <c r="G22" s="222">
        <f t="shared" si="1"/>
        <v>0</v>
      </c>
      <c r="H22" s="222">
        <f t="shared" si="2"/>
        <v>0</v>
      </c>
      <c r="I22" s="253">
        <f t="shared" si="0"/>
        <v>0</v>
      </c>
      <c r="J22" s="106"/>
    </row>
    <row r="23" spans="1:10" ht="36" x14ac:dyDescent="0.25">
      <c r="A23" s="59" t="s">
        <v>45</v>
      </c>
      <c r="B23" s="40" t="s">
        <v>91</v>
      </c>
      <c r="C23" s="60">
        <v>100</v>
      </c>
      <c r="D23" s="61" t="s">
        <v>15</v>
      </c>
      <c r="E23" s="159"/>
      <c r="F23" s="197"/>
      <c r="G23" s="222">
        <f t="shared" si="1"/>
        <v>0</v>
      </c>
      <c r="H23" s="222">
        <f t="shared" si="2"/>
        <v>0</v>
      </c>
      <c r="I23" s="253">
        <f t="shared" si="0"/>
        <v>0</v>
      </c>
      <c r="J23" s="106"/>
    </row>
    <row r="24" spans="1:10" ht="36" x14ac:dyDescent="0.25">
      <c r="A24" s="59" t="s">
        <v>47</v>
      </c>
      <c r="B24" s="40" t="s">
        <v>92</v>
      </c>
      <c r="C24" s="60">
        <v>150</v>
      </c>
      <c r="D24" s="61" t="s">
        <v>15</v>
      </c>
      <c r="E24" s="159"/>
      <c r="F24" s="197"/>
      <c r="G24" s="222">
        <f t="shared" si="1"/>
        <v>0</v>
      </c>
      <c r="H24" s="222">
        <f t="shared" si="2"/>
        <v>0</v>
      </c>
      <c r="I24" s="253">
        <f t="shared" si="0"/>
        <v>0</v>
      </c>
      <c r="J24" s="106"/>
    </row>
    <row r="25" spans="1:10" ht="24" x14ac:dyDescent="0.25">
      <c r="A25" s="59" t="s">
        <v>48</v>
      </c>
      <c r="B25" s="40" t="s">
        <v>93</v>
      </c>
      <c r="C25" s="60">
        <v>5</v>
      </c>
      <c r="D25" s="61" t="s">
        <v>15</v>
      </c>
      <c r="E25" s="159"/>
      <c r="F25" s="197"/>
      <c r="G25" s="222">
        <f t="shared" si="1"/>
        <v>0</v>
      </c>
      <c r="H25" s="222">
        <f t="shared" si="2"/>
        <v>0</v>
      </c>
      <c r="I25" s="253">
        <f t="shared" si="0"/>
        <v>0</v>
      </c>
      <c r="J25" s="106"/>
    </row>
    <row r="26" spans="1:10" ht="23.25" customHeight="1" x14ac:dyDescent="0.25">
      <c r="A26" s="59" t="s">
        <v>49</v>
      </c>
      <c r="B26" s="40" t="s">
        <v>94</v>
      </c>
      <c r="C26" s="60">
        <v>100</v>
      </c>
      <c r="D26" s="61" t="s">
        <v>15</v>
      </c>
      <c r="E26" s="159"/>
      <c r="F26" s="197"/>
      <c r="G26" s="222">
        <f t="shared" si="1"/>
        <v>0</v>
      </c>
      <c r="H26" s="222">
        <f t="shared" si="2"/>
        <v>0</v>
      </c>
      <c r="I26" s="253">
        <f t="shared" si="0"/>
        <v>0</v>
      </c>
      <c r="J26" s="106"/>
    </row>
    <row r="27" spans="1:10" ht="36" x14ac:dyDescent="0.25">
      <c r="A27" s="59" t="s">
        <v>50</v>
      </c>
      <c r="B27" s="185" t="s">
        <v>187</v>
      </c>
      <c r="C27" s="60">
        <v>1000</v>
      </c>
      <c r="D27" s="232" t="s">
        <v>14</v>
      </c>
      <c r="E27" s="159"/>
      <c r="F27" s="197"/>
      <c r="G27" s="222">
        <f t="shared" si="1"/>
        <v>0</v>
      </c>
      <c r="H27" s="222">
        <f t="shared" si="2"/>
        <v>0</v>
      </c>
      <c r="I27" s="253">
        <f t="shared" si="0"/>
        <v>0</v>
      </c>
      <c r="J27" s="106"/>
    </row>
    <row r="28" spans="1:10" ht="36" x14ac:dyDescent="0.25">
      <c r="A28" s="59" t="s">
        <v>51</v>
      </c>
      <c r="B28" s="40" t="s">
        <v>186</v>
      </c>
      <c r="C28" s="60">
        <v>20</v>
      </c>
      <c r="D28" s="61" t="s">
        <v>84</v>
      </c>
      <c r="E28" s="159"/>
      <c r="F28" s="197"/>
      <c r="G28" s="222">
        <f t="shared" si="1"/>
        <v>0</v>
      </c>
      <c r="H28" s="222">
        <f t="shared" si="2"/>
        <v>0</v>
      </c>
      <c r="I28" s="253">
        <f t="shared" si="0"/>
        <v>0</v>
      </c>
      <c r="J28" s="106"/>
    </row>
    <row r="29" spans="1:10" ht="24" x14ac:dyDescent="0.25">
      <c r="A29" s="59" t="s">
        <v>52</v>
      </c>
      <c r="B29" s="40" t="s">
        <v>335</v>
      </c>
      <c r="C29" s="60">
        <v>50</v>
      </c>
      <c r="D29" s="61" t="s">
        <v>84</v>
      </c>
      <c r="E29" s="159"/>
      <c r="F29" s="197"/>
      <c r="G29" s="222">
        <f t="shared" si="1"/>
        <v>0</v>
      </c>
      <c r="H29" s="222">
        <f t="shared" si="2"/>
        <v>0</v>
      </c>
      <c r="I29" s="253">
        <f t="shared" si="0"/>
        <v>0</v>
      </c>
      <c r="J29" s="106"/>
    </row>
    <row r="30" spans="1:10" ht="24" x14ac:dyDescent="0.25">
      <c r="A30" s="59" t="s">
        <v>53</v>
      </c>
      <c r="B30" s="40" t="s">
        <v>336</v>
      </c>
      <c r="C30" s="60">
        <v>3</v>
      </c>
      <c r="D30" s="61" t="s">
        <v>84</v>
      </c>
      <c r="E30" s="159"/>
      <c r="F30" s="197"/>
      <c r="G30" s="222">
        <f t="shared" si="1"/>
        <v>0</v>
      </c>
      <c r="H30" s="222">
        <f t="shared" si="2"/>
        <v>0</v>
      </c>
      <c r="I30" s="253">
        <f t="shared" si="0"/>
        <v>0</v>
      </c>
      <c r="J30" s="106"/>
    </row>
    <row r="31" spans="1:10" ht="36" x14ac:dyDescent="0.25">
      <c r="A31" s="59" t="s">
        <v>54</v>
      </c>
      <c r="B31" s="40" t="s">
        <v>97</v>
      </c>
      <c r="C31" s="60">
        <v>3</v>
      </c>
      <c r="D31" s="61" t="s">
        <v>15</v>
      </c>
      <c r="E31" s="159"/>
      <c r="F31" s="197"/>
      <c r="G31" s="222">
        <f t="shared" si="1"/>
        <v>0</v>
      </c>
      <c r="H31" s="222">
        <f t="shared" si="2"/>
        <v>0</v>
      </c>
      <c r="I31" s="253">
        <f t="shared" si="0"/>
        <v>0</v>
      </c>
      <c r="J31" s="106"/>
    </row>
    <row r="32" spans="1:10" ht="24" x14ac:dyDescent="0.25">
      <c r="A32" s="59" t="s">
        <v>55</v>
      </c>
      <c r="B32" s="40" t="s">
        <v>98</v>
      </c>
      <c r="C32" s="60">
        <v>20</v>
      </c>
      <c r="D32" s="61" t="s">
        <v>84</v>
      </c>
      <c r="E32" s="159"/>
      <c r="F32" s="197"/>
      <c r="G32" s="222">
        <f t="shared" si="1"/>
        <v>0</v>
      </c>
      <c r="H32" s="222">
        <f t="shared" si="2"/>
        <v>0</v>
      </c>
      <c r="I32" s="253">
        <f t="shared" si="0"/>
        <v>0</v>
      </c>
      <c r="J32" s="106"/>
    </row>
    <row r="33" spans="1:10" ht="20.25" customHeight="1" x14ac:dyDescent="0.25">
      <c r="A33" s="59" t="s">
        <v>95</v>
      </c>
      <c r="B33" s="40" t="s">
        <v>106</v>
      </c>
      <c r="C33" s="60">
        <v>500</v>
      </c>
      <c r="D33" s="232" t="s">
        <v>14</v>
      </c>
      <c r="E33" s="159"/>
      <c r="F33" s="197"/>
      <c r="G33" s="222">
        <f t="shared" si="1"/>
        <v>0</v>
      </c>
      <c r="H33" s="222">
        <f t="shared" si="2"/>
        <v>0</v>
      </c>
      <c r="I33" s="253">
        <f t="shared" si="0"/>
        <v>0</v>
      </c>
      <c r="J33" s="106"/>
    </row>
    <row r="34" spans="1:10" ht="24" x14ac:dyDescent="0.25">
      <c r="A34" s="59" t="s">
        <v>96</v>
      </c>
      <c r="B34" s="185" t="s">
        <v>188</v>
      </c>
      <c r="C34" s="60">
        <v>3000</v>
      </c>
      <c r="D34" s="61" t="s">
        <v>15</v>
      </c>
      <c r="E34" s="159"/>
      <c r="F34" s="197"/>
      <c r="G34" s="222">
        <f t="shared" si="1"/>
        <v>0</v>
      </c>
      <c r="H34" s="222">
        <f t="shared" si="2"/>
        <v>0</v>
      </c>
      <c r="I34" s="253">
        <f t="shared" si="0"/>
        <v>0</v>
      </c>
      <c r="J34" s="106"/>
    </row>
    <row r="35" spans="1:10" ht="24" x14ac:dyDescent="0.25">
      <c r="A35" s="59" t="s">
        <v>100</v>
      </c>
      <c r="B35" s="185" t="s">
        <v>329</v>
      </c>
      <c r="C35" s="60">
        <v>2000</v>
      </c>
      <c r="D35" s="61" t="s">
        <v>15</v>
      </c>
      <c r="E35" s="159"/>
      <c r="F35" s="197"/>
      <c r="G35" s="222">
        <f t="shared" si="1"/>
        <v>0</v>
      </c>
      <c r="H35" s="222">
        <f t="shared" si="2"/>
        <v>0</v>
      </c>
      <c r="I35" s="253">
        <f t="shared" si="0"/>
        <v>0</v>
      </c>
      <c r="J35" s="106"/>
    </row>
    <row r="36" spans="1:10" ht="24" x14ac:dyDescent="0.25">
      <c r="A36" s="59" t="s">
        <v>101</v>
      </c>
      <c r="B36" s="185" t="s">
        <v>365</v>
      </c>
      <c r="C36" s="60">
        <v>60</v>
      </c>
      <c r="D36" s="61" t="s">
        <v>15</v>
      </c>
      <c r="E36" s="159"/>
      <c r="F36" s="197"/>
      <c r="G36" s="222">
        <f t="shared" si="1"/>
        <v>0</v>
      </c>
      <c r="H36" s="222">
        <f t="shared" si="2"/>
        <v>0</v>
      </c>
      <c r="I36" s="253">
        <f t="shared" si="0"/>
        <v>0</v>
      </c>
      <c r="J36" s="106"/>
    </row>
    <row r="37" spans="1:10" ht="24" x14ac:dyDescent="0.25">
      <c r="A37" s="59" t="s">
        <v>102</v>
      </c>
      <c r="B37" s="185" t="s">
        <v>107</v>
      </c>
      <c r="C37" s="60">
        <v>500</v>
      </c>
      <c r="D37" s="61" t="s">
        <v>15</v>
      </c>
      <c r="E37" s="159"/>
      <c r="F37" s="197"/>
      <c r="G37" s="222">
        <f t="shared" si="1"/>
        <v>0</v>
      </c>
      <c r="H37" s="222">
        <f t="shared" si="2"/>
        <v>0</v>
      </c>
      <c r="I37" s="253">
        <f t="shared" si="0"/>
        <v>0</v>
      </c>
      <c r="J37" s="106"/>
    </row>
    <row r="38" spans="1:10" ht="24" x14ac:dyDescent="0.25">
      <c r="A38" s="59" t="s">
        <v>110</v>
      </c>
      <c r="B38" s="185" t="s">
        <v>108</v>
      </c>
      <c r="C38" s="60">
        <v>2000</v>
      </c>
      <c r="D38" s="61" t="s">
        <v>15</v>
      </c>
      <c r="E38" s="159"/>
      <c r="F38" s="197"/>
      <c r="G38" s="222">
        <f t="shared" si="1"/>
        <v>0</v>
      </c>
      <c r="H38" s="222">
        <f t="shared" si="2"/>
        <v>0</v>
      </c>
      <c r="I38" s="253">
        <f t="shared" si="0"/>
        <v>0</v>
      </c>
      <c r="J38" s="106"/>
    </row>
    <row r="39" spans="1:10" ht="18.75" customHeight="1" x14ac:dyDescent="0.25">
      <c r="A39" s="59" t="s">
        <v>113</v>
      </c>
      <c r="B39" s="40" t="s">
        <v>109</v>
      </c>
      <c r="C39" s="60">
        <v>500</v>
      </c>
      <c r="D39" s="61" t="s">
        <v>84</v>
      </c>
      <c r="E39" s="159"/>
      <c r="F39" s="197"/>
      <c r="G39" s="222">
        <f t="shared" si="1"/>
        <v>0</v>
      </c>
      <c r="H39" s="222">
        <f t="shared" si="2"/>
        <v>0</v>
      </c>
      <c r="I39" s="253">
        <f t="shared" si="0"/>
        <v>0</v>
      </c>
      <c r="J39" s="106"/>
    </row>
    <row r="40" spans="1:10" ht="24.75" x14ac:dyDescent="0.25">
      <c r="A40" s="59" t="s">
        <v>114</v>
      </c>
      <c r="B40" s="35" t="s">
        <v>111</v>
      </c>
      <c r="C40" s="60">
        <v>60</v>
      </c>
      <c r="D40" s="61" t="s">
        <v>15</v>
      </c>
      <c r="E40" s="159"/>
      <c r="F40" s="197"/>
      <c r="G40" s="222">
        <f t="shared" si="1"/>
        <v>0</v>
      </c>
      <c r="H40" s="222">
        <f t="shared" si="2"/>
        <v>0</v>
      </c>
      <c r="I40" s="253">
        <f t="shared" si="0"/>
        <v>0</v>
      </c>
      <c r="J40" s="106"/>
    </row>
    <row r="41" spans="1:10" ht="24.75" x14ac:dyDescent="0.25">
      <c r="A41" s="59" t="s">
        <v>115</v>
      </c>
      <c r="B41" s="35" t="s">
        <v>112</v>
      </c>
      <c r="C41" s="60">
        <v>50</v>
      </c>
      <c r="D41" s="61" t="s">
        <v>15</v>
      </c>
      <c r="E41" s="159"/>
      <c r="F41" s="197"/>
      <c r="G41" s="222">
        <f t="shared" si="1"/>
        <v>0</v>
      </c>
      <c r="H41" s="222">
        <f t="shared" si="2"/>
        <v>0</v>
      </c>
      <c r="I41" s="253">
        <f t="shared" si="0"/>
        <v>0</v>
      </c>
      <c r="J41" s="106"/>
    </row>
    <row r="42" spans="1:10" ht="24" x14ac:dyDescent="0.25">
      <c r="A42" s="59" t="s">
        <v>116</v>
      </c>
      <c r="B42" s="41" t="s">
        <v>334</v>
      </c>
      <c r="C42" s="60">
        <v>3000</v>
      </c>
      <c r="D42" s="232" t="s">
        <v>14</v>
      </c>
      <c r="E42" s="159"/>
      <c r="F42" s="197"/>
      <c r="G42" s="222">
        <f t="shared" si="1"/>
        <v>0</v>
      </c>
      <c r="H42" s="222">
        <f t="shared" si="2"/>
        <v>0</v>
      </c>
      <c r="I42" s="253">
        <f t="shared" si="0"/>
        <v>0</v>
      </c>
      <c r="J42" s="106"/>
    </row>
    <row r="43" spans="1:10" ht="18" customHeight="1" x14ac:dyDescent="0.25">
      <c r="A43" s="59" t="s">
        <v>117</v>
      </c>
      <c r="B43" s="185" t="s">
        <v>330</v>
      </c>
      <c r="C43" s="60">
        <v>4000</v>
      </c>
      <c r="D43" s="232" t="s">
        <v>14</v>
      </c>
      <c r="E43" s="159"/>
      <c r="F43" s="197"/>
      <c r="G43" s="222">
        <f t="shared" si="1"/>
        <v>0</v>
      </c>
      <c r="H43" s="222">
        <f t="shared" si="2"/>
        <v>0</v>
      </c>
      <c r="I43" s="253">
        <f t="shared" si="0"/>
        <v>0</v>
      </c>
      <c r="J43" s="106"/>
    </row>
    <row r="44" spans="1:10" ht="19.5" customHeight="1" x14ac:dyDescent="0.25">
      <c r="A44" s="59" t="s">
        <v>153</v>
      </c>
      <c r="B44" s="186" t="s">
        <v>119</v>
      </c>
      <c r="C44" s="76">
        <v>120</v>
      </c>
      <c r="D44" s="63" t="s">
        <v>15</v>
      </c>
      <c r="E44" s="159"/>
      <c r="F44" s="197"/>
      <c r="G44" s="222">
        <f t="shared" si="1"/>
        <v>0</v>
      </c>
      <c r="H44" s="222">
        <f t="shared" si="2"/>
        <v>0</v>
      </c>
      <c r="I44" s="253">
        <f t="shared" si="0"/>
        <v>0</v>
      </c>
      <c r="J44" s="106"/>
    </row>
    <row r="45" spans="1:10" ht="21" customHeight="1" x14ac:dyDescent="0.25">
      <c r="A45" s="59" t="s">
        <v>154</v>
      </c>
      <c r="B45" s="186" t="s">
        <v>352</v>
      </c>
      <c r="C45" s="76">
        <v>250</v>
      </c>
      <c r="D45" s="232" t="s">
        <v>14</v>
      </c>
      <c r="E45" s="159"/>
      <c r="F45" s="197"/>
      <c r="G45" s="222">
        <f t="shared" si="1"/>
        <v>0</v>
      </c>
      <c r="H45" s="222">
        <f t="shared" si="2"/>
        <v>0</v>
      </c>
      <c r="I45" s="253">
        <f t="shared" si="0"/>
        <v>0</v>
      </c>
      <c r="J45" s="106"/>
    </row>
    <row r="46" spans="1:10" ht="18.75" customHeight="1" x14ac:dyDescent="0.25">
      <c r="A46" s="59"/>
      <c r="B46" s="33" t="s">
        <v>543</v>
      </c>
      <c r="C46" s="62" t="s">
        <v>16</v>
      </c>
      <c r="D46" s="43" t="s">
        <v>16</v>
      </c>
      <c r="E46" s="105" t="s">
        <v>16</v>
      </c>
      <c r="F46" s="105" t="s">
        <v>16</v>
      </c>
      <c r="G46" s="200">
        <f>SUM(G8:G45)</f>
        <v>0</v>
      </c>
      <c r="H46" s="200">
        <f>SUM(H8:H45)</f>
        <v>0</v>
      </c>
      <c r="I46" s="200">
        <f>SUM(I8:I45)</f>
        <v>0</v>
      </c>
      <c r="J46" s="165">
        <f>SUM(J8:J45)</f>
        <v>0</v>
      </c>
    </row>
    <row r="47" spans="1:10" ht="19.5" customHeight="1" x14ac:dyDescent="0.25">
      <c r="A47" s="260" t="s">
        <v>541</v>
      </c>
      <c r="B47" s="261"/>
      <c r="C47" s="261"/>
      <c r="D47" s="261"/>
      <c r="E47" s="261"/>
      <c r="F47" s="261"/>
      <c r="G47" s="261"/>
      <c r="H47" s="261"/>
      <c r="I47" s="261"/>
      <c r="J47" s="94"/>
    </row>
    <row r="48" spans="1:10" ht="24" x14ac:dyDescent="0.2">
      <c r="A48" s="59" t="s">
        <v>25</v>
      </c>
      <c r="B48" s="40" t="s">
        <v>99</v>
      </c>
      <c r="C48" s="60">
        <v>7000</v>
      </c>
      <c r="D48" s="61" t="s">
        <v>13</v>
      </c>
      <c r="E48" s="159"/>
      <c r="F48" s="201"/>
      <c r="G48" s="225">
        <f>C48*ROUND(F48,4)</f>
        <v>0</v>
      </c>
      <c r="H48" s="225">
        <f>G48*0.095</f>
        <v>0</v>
      </c>
      <c r="I48" s="226">
        <f t="shared" ref="I48:I57" si="3">G48+H48</f>
        <v>0</v>
      </c>
      <c r="J48" s="198" t="s">
        <v>16</v>
      </c>
    </row>
    <row r="49" spans="1:10" ht="24" x14ac:dyDescent="0.2">
      <c r="A49" s="59" t="s">
        <v>26</v>
      </c>
      <c r="B49" s="41" t="s">
        <v>103</v>
      </c>
      <c r="C49" s="60">
        <v>1000</v>
      </c>
      <c r="D49" s="61" t="s">
        <v>15</v>
      </c>
      <c r="E49" s="160"/>
      <c r="F49" s="201"/>
      <c r="G49" s="225">
        <f t="shared" ref="G49:G57" si="4">C49*ROUND(F49,4)</f>
        <v>0</v>
      </c>
      <c r="H49" s="225">
        <f t="shared" ref="H49:H57" si="5">G49*0.095</f>
        <v>0</v>
      </c>
      <c r="I49" s="226">
        <f t="shared" si="3"/>
        <v>0</v>
      </c>
      <c r="J49" s="198" t="s">
        <v>16</v>
      </c>
    </row>
    <row r="50" spans="1:10" ht="24" x14ac:dyDescent="0.2">
      <c r="A50" s="59" t="s">
        <v>27</v>
      </c>
      <c r="B50" s="41" t="s">
        <v>104</v>
      </c>
      <c r="C50" s="60">
        <v>400</v>
      </c>
      <c r="D50" s="61" t="s">
        <v>15</v>
      </c>
      <c r="E50" s="160"/>
      <c r="F50" s="201"/>
      <c r="G50" s="225">
        <f t="shared" si="4"/>
        <v>0</v>
      </c>
      <c r="H50" s="225">
        <f t="shared" si="5"/>
        <v>0</v>
      </c>
      <c r="I50" s="226">
        <f t="shared" si="3"/>
        <v>0</v>
      </c>
      <c r="J50" s="198" t="s">
        <v>16</v>
      </c>
    </row>
    <row r="51" spans="1:10" ht="24" x14ac:dyDescent="0.2">
      <c r="A51" s="59" t="s">
        <v>34</v>
      </c>
      <c r="B51" s="41" t="s">
        <v>189</v>
      </c>
      <c r="C51" s="60">
        <v>1500</v>
      </c>
      <c r="D51" s="61" t="s">
        <v>15</v>
      </c>
      <c r="E51" s="160"/>
      <c r="F51" s="201"/>
      <c r="G51" s="225">
        <f t="shared" si="4"/>
        <v>0</v>
      </c>
      <c r="H51" s="225">
        <f t="shared" si="5"/>
        <v>0</v>
      </c>
      <c r="I51" s="226">
        <f t="shared" si="3"/>
        <v>0</v>
      </c>
      <c r="J51" s="198" t="s">
        <v>16</v>
      </c>
    </row>
    <row r="52" spans="1:10" ht="24" x14ac:dyDescent="0.2">
      <c r="A52" s="59" t="s">
        <v>35</v>
      </c>
      <c r="B52" s="41" t="s">
        <v>190</v>
      </c>
      <c r="C52" s="60">
        <v>1200</v>
      </c>
      <c r="D52" s="61" t="s">
        <v>15</v>
      </c>
      <c r="E52" s="160"/>
      <c r="F52" s="201"/>
      <c r="G52" s="225">
        <f t="shared" si="4"/>
        <v>0</v>
      </c>
      <c r="H52" s="225">
        <f t="shared" si="5"/>
        <v>0</v>
      </c>
      <c r="I52" s="226">
        <f t="shared" si="3"/>
        <v>0</v>
      </c>
      <c r="J52" s="198" t="s">
        <v>16</v>
      </c>
    </row>
    <row r="53" spans="1:10" ht="36" x14ac:dyDescent="0.2">
      <c r="A53" s="59" t="s">
        <v>36</v>
      </c>
      <c r="B53" s="41" t="s">
        <v>191</v>
      </c>
      <c r="C53" s="60">
        <v>800</v>
      </c>
      <c r="D53" s="61" t="s">
        <v>15</v>
      </c>
      <c r="E53" s="160"/>
      <c r="F53" s="201"/>
      <c r="G53" s="225">
        <f t="shared" si="4"/>
        <v>0</v>
      </c>
      <c r="H53" s="225">
        <f t="shared" si="5"/>
        <v>0</v>
      </c>
      <c r="I53" s="226">
        <f t="shared" si="3"/>
        <v>0</v>
      </c>
      <c r="J53" s="198" t="s">
        <v>16</v>
      </c>
    </row>
    <row r="54" spans="1:10" ht="24" x14ac:dyDescent="0.2">
      <c r="A54" s="59" t="s">
        <v>353</v>
      </c>
      <c r="B54" s="41" t="s">
        <v>354</v>
      </c>
      <c r="C54" s="60">
        <v>60</v>
      </c>
      <c r="D54" s="61" t="s">
        <v>15</v>
      </c>
      <c r="E54" s="160"/>
      <c r="F54" s="201"/>
      <c r="G54" s="225">
        <f t="shared" si="4"/>
        <v>0</v>
      </c>
      <c r="H54" s="225">
        <f t="shared" si="5"/>
        <v>0</v>
      </c>
      <c r="I54" s="226">
        <f t="shared" si="3"/>
        <v>0</v>
      </c>
      <c r="J54" s="198" t="s">
        <v>16</v>
      </c>
    </row>
    <row r="55" spans="1:10" ht="36" x14ac:dyDescent="0.2">
      <c r="A55" s="59" t="s">
        <v>355</v>
      </c>
      <c r="B55" s="41" t="s">
        <v>105</v>
      </c>
      <c r="C55" s="60">
        <v>300</v>
      </c>
      <c r="D55" s="61" t="s">
        <v>15</v>
      </c>
      <c r="E55" s="160"/>
      <c r="F55" s="201"/>
      <c r="G55" s="225">
        <f t="shared" si="4"/>
        <v>0</v>
      </c>
      <c r="H55" s="225">
        <f t="shared" si="5"/>
        <v>0</v>
      </c>
      <c r="I55" s="226">
        <f t="shared" si="3"/>
        <v>0</v>
      </c>
      <c r="J55" s="198" t="s">
        <v>16</v>
      </c>
    </row>
    <row r="56" spans="1:10" ht="36" x14ac:dyDescent="0.2">
      <c r="A56" s="59" t="s">
        <v>37</v>
      </c>
      <c r="B56" s="41" t="s">
        <v>118</v>
      </c>
      <c r="C56" s="60">
        <v>100</v>
      </c>
      <c r="D56" s="61" t="s">
        <v>15</v>
      </c>
      <c r="E56" s="160"/>
      <c r="F56" s="201"/>
      <c r="G56" s="225">
        <f t="shared" si="4"/>
        <v>0</v>
      </c>
      <c r="H56" s="225">
        <f t="shared" si="5"/>
        <v>0</v>
      </c>
      <c r="I56" s="226">
        <f t="shared" si="3"/>
        <v>0</v>
      </c>
      <c r="J56" s="198" t="s">
        <v>16</v>
      </c>
    </row>
    <row r="57" spans="1:10" ht="24" x14ac:dyDescent="0.2">
      <c r="A57" s="59" t="s">
        <v>38</v>
      </c>
      <c r="B57" s="41" t="s">
        <v>627</v>
      </c>
      <c r="C57" s="60">
        <v>40</v>
      </c>
      <c r="D57" s="61" t="s">
        <v>15</v>
      </c>
      <c r="E57" s="160"/>
      <c r="F57" s="201"/>
      <c r="G57" s="225">
        <f t="shared" si="4"/>
        <v>0</v>
      </c>
      <c r="H57" s="225">
        <f t="shared" si="5"/>
        <v>0</v>
      </c>
      <c r="I57" s="226">
        <f t="shared" si="3"/>
        <v>0</v>
      </c>
      <c r="J57" s="198" t="s">
        <v>16</v>
      </c>
    </row>
    <row r="58" spans="1:10" ht="18.75" customHeight="1" x14ac:dyDescent="0.2">
      <c r="A58" s="59"/>
      <c r="B58" s="34" t="s">
        <v>544</v>
      </c>
      <c r="C58" s="62" t="s">
        <v>16</v>
      </c>
      <c r="D58" s="43" t="s">
        <v>16</v>
      </c>
      <c r="E58" s="105" t="s">
        <v>16</v>
      </c>
      <c r="F58" s="105" t="s">
        <v>16</v>
      </c>
      <c r="G58" s="199">
        <f>SUM(G48:G57)</f>
        <v>0</v>
      </c>
      <c r="H58" s="199">
        <f>SUM(H48:H57)</f>
        <v>0</v>
      </c>
      <c r="I58" s="199">
        <f>SUM(I48:I57)</f>
        <v>0</v>
      </c>
      <c r="J58" s="198" t="s">
        <v>16</v>
      </c>
    </row>
    <row r="59" spans="1:10" x14ac:dyDescent="0.2">
      <c r="A59" s="19"/>
      <c r="B59" s="22"/>
      <c r="C59" s="20"/>
      <c r="D59" s="21"/>
      <c r="E59" s="21"/>
      <c r="F59" s="21"/>
      <c r="G59" s="21"/>
      <c r="H59" s="21"/>
      <c r="I59" s="21"/>
    </row>
    <row r="60" spans="1:10" x14ac:dyDescent="0.2">
      <c r="A60" s="3"/>
      <c r="B60" s="4"/>
      <c r="C60" s="13"/>
      <c r="D60" s="5"/>
      <c r="E60" s="8"/>
      <c r="F60" s="8"/>
      <c r="G60" s="8"/>
      <c r="H60" s="8"/>
      <c r="I60" s="8"/>
    </row>
    <row r="61" spans="1:10" ht="15" customHeight="1" x14ac:dyDescent="0.2">
      <c r="A61" s="262" t="s">
        <v>17</v>
      </c>
      <c r="B61" s="262"/>
      <c r="C61" s="262"/>
      <c r="D61" s="262"/>
      <c r="E61" s="262"/>
      <c r="F61" s="262"/>
      <c r="G61" s="262"/>
      <c r="H61" s="262"/>
      <c r="I61" s="262"/>
      <c r="J61" s="262"/>
    </row>
    <row r="62" spans="1:10" ht="23.25" customHeight="1" x14ac:dyDescent="0.2">
      <c r="A62" s="263" t="s">
        <v>18</v>
      </c>
      <c r="B62" s="264"/>
      <c r="C62" s="264"/>
      <c r="D62" s="264"/>
      <c r="E62" s="264"/>
      <c r="F62" s="264"/>
      <c r="G62" s="264"/>
      <c r="H62" s="264"/>
      <c r="I62" s="264"/>
      <c r="J62" s="264"/>
    </row>
    <row r="63" spans="1:10" s="6" customFormat="1" ht="12.75" customHeight="1" x14ac:dyDescent="0.2">
      <c r="A63" s="164" t="s">
        <v>19</v>
      </c>
    </row>
    <row r="64" spans="1:10" s="161" customFormat="1" ht="12.75" customHeight="1" x14ac:dyDescent="0.2">
      <c r="A64" s="256" t="s">
        <v>341</v>
      </c>
      <c r="B64" s="256"/>
      <c r="C64" s="256"/>
      <c r="D64" s="256"/>
      <c r="E64" s="256"/>
      <c r="F64" s="256"/>
      <c r="G64" s="256"/>
      <c r="H64" s="256"/>
      <c r="I64" s="256"/>
      <c r="J64" s="256"/>
    </row>
    <row r="65" spans="1:11" s="161" customFormat="1" ht="25.5" customHeight="1" x14ac:dyDescent="0.2">
      <c r="A65" s="254" t="s">
        <v>545</v>
      </c>
      <c r="B65" s="254"/>
      <c r="C65" s="254"/>
      <c r="D65" s="254"/>
      <c r="E65" s="254"/>
      <c r="F65" s="254"/>
      <c r="G65" s="254"/>
      <c r="H65" s="254"/>
      <c r="I65" s="254"/>
      <c r="J65" s="254"/>
    </row>
    <row r="66" spans="1:11" s="162" customFormat="1" ht="15" customHeight="1" x14ac:dyDescent="0.2">
      <c r="A66" s="161" t="s">
        <v>342</v>
      </c>
    </row>
    <row r="67" spans="1:11" s="162" customFormat="1" ht="15" customHeight="1" x14ac:dyDescent="0.2">
      <c r="A67" s="161" t="s">
        <v>343</v>
      </c>
    </row>
    <row r="68" spans="1:11" s="162" customFormat="1" ht="24.75" customHeight="1" x14ac:dyDescent="0.2">
      <c r="A68" s="254" t="s">
        <v>595</v>
      </c>
      <c r="B68" s="255"/>
      <c r="C68" s="255"/>
      <c r="D68" s="255"/>
      <c r="E68" s="255"/>
      <c r="F68" s="255"/>
      <c r="G68" s="255"/>
      <c r="H68" s="255"/>
      <c r="I68" s="255"/>
      <c r="J68" s="255"/>
    </row>
    <row r="69" spans="1:11" s="162" customFormat="1" ht="63" customHeight="1" x14ac:dyDescent="0.2">
      <c r="A69" s="254" t="s">
        <v>596</v>
      </c>
      <c r="B69" s="254"/>
      <c r="C69" s="254"/>
      <c r="D69" s="254"/>
      <c r="E69" s="254"/>
      <c r="F69" s="254"/>
      <c r="G69" s="254"/>
      <c r="H69" s="254"/>
      <c r="I69" s="254"/>
      <c r="J69" s="254"/>
      <c r="K69" s="163"/>
    </row>
    <row r="70" spans="1:11" ht="12.75" customHeight="1" x14ac:dyDescent="0.2">
      <c r="B70" s="11"/>
      <c r="C70" s="18"/>
      <c r="D70" s="16"/>
      <c r="E70" s="6"/>
      <c r="F70" s="6"/>
      <c r="G70" s="6"/>
      <c r="H70" s="6"/>
      <c r="I70" s="6"/>
      <c r="K70" s="196"/>
    </row>
    <row r="71" spans="1:11" s="45" customFormat="1" ht="16.5" customHeight="1" x14ac:dyDescent="0.2">
      <c r="A71" s="1"/>
      <c r="B71" s="124"/>
      <c r="C71" s="17"/>
      <c r="D71" s="15"/>
      <c r="E71" s="7"/>
      <c r="F71" s="7"/>
      <c r="G71" s="7"/>
      <c r="H71" s="7"/>
      <c r="I71" s="7"/>
      <c r="J71" s="1"/>
    </row>
  </sheetData>
  <mergeCells count="8">
    <mergeCell ref="A68:J68"/>
    <mergeCell ref="A69:J69"/>
    <mergeCell ref="A64:J64"/>
    <mergeCell ref="A65:J65"/>
    <mergeCell ref="A7:I7"/>
    <mergeCell ref="A47:I47"/>
    <mergeCell ref="A61:J61"/>
    <mergeCell ref="A62:J62"/>
  </mergeCells>
  <phoneticPr fontId="2" type="noConversion"/>
  <dataValidations count="2">
    <dataValidation type="whole" operator="equal" allowBlank="1" showInputMessage="1" showErrorMessage="1" sqref="J8:J45">
      <formula1>1</formula1>
    </dataValidation>
    <dataValidation operator="equal" allowBlank="1" showInputMessage="1" showErrorMessage="1" error="V celico vnesete vrednost &quot;1&quot; za živila, ki jih ponujate v shemi kakovosti. Če ta zahteva ni izpolnjena, NE vnašate ničesar." sqref="J48:J58"/>
  </dataValidations>
  <pageMargins left="0.74803149606299213" right="0.47244094488188981" top="0.98425196850393704" bottom="0.98425196850393704" header="0.51181102362204722" footer="0.51181102362204722"/>
  <pageSetup paperSize="9" scale="88" orientation="landscape" horizontalDpi="300" verticalDpi="300" r:id="rId1"/>
  <headerFooter alignWithMargins="0">
    <oddHeader>&amp;C&amp;"Arial,Krepko"POPISI BLAGA</oddHeader>
    <oddFooter>&amp;LOŠ LEDINA&amp;CPOPIS BLAGA&amp;R&amp;P/&amp;N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tabColor rgb="FF00B050"/>
  </sheetPr>
  <dimension ref="A1:J72"/>
  <sheetViews>
    <sheetView topLeftCell="A40" zoomScale="130" zoomScaleNormal="130" workbookViewId="0">
      <selection activeCell="J62" sqref="J62"/>
    </sheetView>
  </sheetViews>
  <sheetFormatPr defaultRowHeight="12.75" x14ac:dyDescent="0.2"/>
  <cols>
    <col min="1" max="1" width="4.5703125" customWidth="1"/>
    <col min="2" max="2" width="30.5703125" customWidth="1"/>
    <col min="3" max="3" width="7.5703125" style="23" customWidth="1"/>
    <col min="4" max="4" width="7.5703125" customWidth="1"/>
    <col min="5" max="5" width="16.28515625" customWidth="1"/>
    <col min="6" max="6" width="13.42578125" customWidth="1"/>
    <col min="7" max="7" width="16.42578125" customWidth="1"/>
    <col min="8" max="8" width="16.140625" customWidth="1"/>
    <col min="9" max="9" width="14.28515625" customWidth="1"/>
    <col min="10" max="10" width="10.28515625" customWidth="1"/>
  </cols>
  <sheetData>
    <row r="1" spans="1:10" s="156" customFormat="1" ht="15.75" x14ac:dyDescent="0.25">
      <c r="A1" s="152" t="s">
        <v>60</v>
      </c>
      <c r="B1" s="153"/>
      <c r="C1" s="154"/>
      <c r="D1" s="154"/>
      <c r="E1" s="152"/>
      <c r="F1" s="152"/>
      <c r="G1" s="152" t="s">
        <v>325</v>
      </c>
      <c r="H1" s="152"/>
      <c r="I1" s="155"/>
    </row>
    <row r="2" spans="1:10" s="156" customFormat="1" ht="16.149999999999999" customHeight="1" x14ac:dyDescent="0.25">
      <c r="A2" s="152"/>
      <c r="B2" s="153"/>
      <c r="C2" s="154"/>
      <c r="D2" s="154"/>
      <c r="E2" s="152"/>
      <c r="F2" s="152"/>
      <c r="G2" s="152"/>
      <c r="H2" s="152"/>
      <c r="I2" s="155"/>
    </row>
    <row r="3" spans="1:10" ht="18" x14ac:dyDescent="0.25">
      <c r="A3" s="1"/>
      <c r="B3" s="124"/>
      <c r="C3" s="29"/>
      <c r="D3" s="15" t="s">
        <v>531</v>
      </c>
      <c r="E3" s="7"/>
      <c r="F3" s="7"/>
      <c r="G3" s="7"/>
      <c r="H3" s="7"/>
      <c r="I3" s="7"/>
      <c r="J3" s="1"/>
    </row>
    <row r="4" spans="1:10" ht="18" customHeight="1" x14ac:dyDescent="0.2">
      <c r="A4" s="1"/>
      <c r="B4" s="189"/>
      <c r="C4" s="29"/>
      <c r="D4" s="15"/>
      <c r="E4" s="7"/>
      <c r="F4" s="7"/>
      <c r="G4" s="7"/>
      <c r="H4" s="7"/>
      <c r="I4" s="7"/>
      <c r="J4" s="1"/>
    </row>
    <row r="5" spans="1:10" ht="67.5" x14ac:dyDescent="0.2">
      <c r="A5" s="66" t="s">
        <v>1</v>
      </c>
      <c r="B5" s="66" t="s">
        <v>2</v>
      </c>
      <c r="C5" s="88" t="s">
        <v>3</v>
      </c>
      <c r="D5" s="66" t="s">
        <v>4</v>
      </c>
      <c r="E5" s="67" t="s">
        <v>5</v>
      </c>
      <c r="F5" s="67" t="s">
        <v>20</v>
      </c>
      <c r="G5" s="67" t="s">
        <v>21</v>
      </c>
      <c r="H5" s="67" t="s">
        <v>24</v>
      </c>
      <c r="I5" s="67" t="s">
        <v>9</v>
      </c>
      <c r="J5" s="68" t="s">
        <v>340</v>
      </c>
    </row>
    <row r="6" spans="1:10" ht="13.5" x14ac:dyDescent="0.2">
      <c r="A6" s="66">
        <v>1</v>
      </c>
      <c r="B6" s="66">
        <v>2</v>
      </c>
      <c r="C6" s="88">
        <v>3</v>
      </c>
      <c r="D6" s="66">
        <v>4</v>
      </c>
      <c r="E6" s="69">
        <v>5</v>
      </c>
      <c r="F6" s="69">
        <v>6</v>
      </c>
      <c r="G6" s="67" t="s">
        <v>10</v>
      </c>
      <c r="H6" s="69" t="s">
        <v>23</v>
      </c>
      <c r="I6" s="69" t="s">
        <v>12</v>
      </c>
      <c r="J6" s="70">
        <v>10</v>
      </c>
    </row>
    <row r="7" spans="1:10" ht="13.5" x14ac:dyDescent="0.2">
      <c r="A7" s="285" t="s">
        <v>597</v>
      </c>
      <c r="B7" s="286"/>
      <c r="C7" s="286"/>
      <c r="D7" s="286"/>
      <c r="E7" s="286"/>
      <c r="F7" s="286"/>
      <c r="G7" s="286"/>
      <c r="H7" s="286"/>
      <c r="I7" s="286"/>
      <c r="J7" s="301"/>
    </row>
    <row r="8" spans="1:10" ht="13.5" x14ac:dyDescent="0.25">
      <c r="A8" s="61" t="s">
        <v>25</v>
      </c>
      <c r="B8" s="52" t="s">
        <v>281</v>
      </c>
      <c r="C8" s="89">
        <v>50</v>
      </c>
      <c r="D8" s="61" t="s">
        <v>15</v>
      </c>
      <c r="E8" s="104"/>
      <c r="F8" s="201"/>
      <c r="G8" s="214">
        <f>C8*ROUND(F8,4)</f>
        <v>0</v>
      </c>
      <c r="H8" s="214">
        <f t="shared" ref="H8:H61" si="0">G8*0.095</f>
        <v>0</v>
      </c>
      <c r="I8" s="215">
        <f t="shared" ref="I8:I61" si="1">G8+H8</f>
        <v>0</v>
      </c>
      <c r="J8" s="106"/>
    </row>
    <row r="9" spans="1:10" ht="16.5" customHeight="1" x14ac:dyDescent="0.25">
      <c r="A9" s="61" t="s">
        <v>26</v>
      </c>
      <c r="B9" s="38" t="s">
        <v>282</v>
      </c>
      <c r="C9" s="89">
        <v>300</v>
      </c>
      <c r="D9" s="232" t="s">
        <v>14</v>
      </c>
      <c r="E9" s="104"/>
      <c r="F9" s="201"/>
      <c r="G9" s="214">
        <f t="shared" ref="G9:G61" si="2">C9*ROUND(F9,4)</f>
        <v>0</v>
      </c>
      <c r="H9" s="214">
        <f t="shared" si="0"/>
        <v>0</v>
      </c>
      <c r="I9" s="215">
        <f t="shared" si="1"/>
        <v>0</v>
      </c>
      <c r="J9" s="106"/>
    </row>
    <row r="10" spans="1:10" ht="24" x14ac:dyDescent="0.25">
      <c r="A10" s="61" t="s">
        <v>27</v>
      </c>
      <c r="B10" s="38" t="s">
        <v>624</v>
      </c>
      <c r="C10" s="89">
        <v>6</v>
      </c>
      <c r="D10" s="61" t="s">
        <v>15</v>
      </c>
      <c r="E10" s="104"/>
      <c r="F10" s="201"/>
      <c r="G10" s="214">
        <f t="shared" si="2"/>
        <v>0</v>
      </c>
      <c r="H10" s="214">
        <f t="shared" si="0"/>
        <v>0</v>
      </c>
      <c r="I10" s="215">
        <f t="shared" si="1"/>
        <v>0</v>
      </c>
      <c r="J10" s="106"/>
    </row>
    <row r="11" spans="1:10" s="57" customFormat="1" ht="24" x14ac:dyDescent="0.25">
      <c r="A11" s="61" t="s">
        <v>34</v>
      </c>
      <c r="B11" s="137" t="s">
        <v>625</v>
      </c>
      <c r="C11" s="89">
        <v>10</v>
      </c>
      <c r="D11" s="232" t="s">
        <v>14</v>
      </c>
      <c r="E11" s="104"/>
      <c r="F11" s="201"/>
      <c r="G11" s="214">
        <f t="shared" si="2"/>
        <v>0</v>
      </c>
      <c r="H11" s="214">
        <f t="shared" si="0"/>
        <v>0</v>
      </c>
      <c r="I11" s="215">
        <f t="shared" si="1"/>
        <v>0</v>
      </c>
      <c r="J11" s="106"/>
    </row>
    <row r="12" spans="1:10" ht="26.25" customHeight="1" x14ac:dyDescent="0.25">
      <c r="A12" s="61" t="s">
        <v>35</v>
      </c>
      <c r="B12" s="38" t="s">
        <v>626</v>
      </c>
      <c r="C12" s="89">
        <v>4</v>
      </c>
      <c r="D12" s="61" t="s">
        <v>15</v>
      </c>
      <c r="E12" s="104"/>
      <c r="F12" s="201"/>
      <c r="G12" s="214">
        <f t="shared" si="2"/>
        <v>0</v>
      </c>
      <c r="H12" s="214">
        <f t="shared" si="0"/>
        <v>0</v>
      </c>
      <c r="I12" s="215">
        <f t="shared" si="1"/>
        <v>0</v>
      </c>
      <c r="J12" s="106"/>
    </row>
    <row r="13" spans="1:10" s="57" customFormat="1" ht="24.75" customHeight="1" x14ac:dyDescent="0.25">
      <c r="A13" s="61" t="s">
        <v>36</v>
      </c>
      <c r="B13" s="40" t="s">
        <v>283</v>
      </c>
      <c r="C13" s="89">
        <v>70</v>
      </c>
      <c r="D13" s="61" t="s">
        <v>15</v>
      </c>
      <c r="E13" s="104"/>
      <c r="F13" s="201"/>
      <c r="G13" s="214">
        <f t="shared" si="2"/>
        <v>0</v>
      </c>
      <c r="H13" s="214">
        <f t="shared" si="0"/>
        <v>0</v>
      </c>
      <c r="I13" s="215">
        <f t="shared" si="1"/>
        <v>0</v>
      </c>
      <c r="J13" s="106"/>
    </row>
    <row r="14" spans="1:10" s="57" customFormat="1" ht="27.75" customHeight="1" x14ac:dyDescent="0.25">
      <c r="A14" s="61" t="s">
        <v>46</v>
      </c>
      <c r="B14" s="40" t="s">
        <v>346</v>
      </c>
      <c r="C14" s="89">
        <v>40</v>
      </c>
      <c r="D14" s="61" t="s">
        <v>15</v>
      </c>
      <c r="E14" s="104"/>
      <c r="F14" s="201"/>
      <c r="G14" s="214">
        <f t="shared" si="2"/>
        <v>0</v>
      </c>
      <c r="H14" s="214">
        <f t="shared" si="0"/>
        <v>0</v>
      </c>
      <c r="I14" s="215">
        <f t="shared" si="1"/>
        <v>0</v>
      </c>
      <c r="J14" s="106"/>
    </row>
    <row r="15" spans="1:10" s="57" customFormat="1" ht="27" customHeight="1" x14ac:dyDescent="0.25">
      <c r="A15" s="61" t="s">
        <v>43</v>
      </c>
      <c r="B15" s="40" t="s">
        <v>284</v>
      </c>
      <c r="C15" s="89">
        <v>50</v>
      </c>
      <c r="D15" s="61" t="s">
        <v>15</v>
      </c>
      <c r="E15" s="104"/>
      <c r="F15" s="201"/>
      <c r="G15" s="214">
        <f t="shared" si="2"/>
        <v>0</v>
      </c>
      <c r="H15" s="214">
        <f t="shared" si="0"/>
        <v>0</v>
      </c>
      <c r="I15" s="215">
        <f t="shared" si="1"/>
        <v>0</v>
      </c>
      <c r="J15" s="106"/>
    </row>
    <row r="16" spans="1:10" s="57" customFormat="1" ht="30" customHeight="1" x14ac:dyDescent="0.25">
      <c r="A16" s="61" t="s">
        <v>37</v>
      </c>
      <c r="B16" s="40" t="s">
        <v>427</v>
      </c>
      <c r="C16" s="89">
        <v>40</v>
      </c>
      <c r="D16" s="61" t="s">
        <v>15</v>
      </c>
      <c r="E16" s="104"/>
      <c r="F16" s="201"/>
      <c r="G16" s="214">
        <f t="shared" si="2"/>
        <v>0</v>
      </c>
      <c r="H16" s="214">
        <f t="shared" si="0"/>
        <v>0</v>
      </c>
      <c r="I16" s="215">
        <f t="shared" si="1"/>
        <v>0</v>
      </c>
      <c r="J16" s="106"/>
    </row>
    <row r="17" spans="1:10" ht="30" customHeight="1" x14ac:dyDescent="0.25">
      <c r="A17" s="61" t="s">
        <v>38</v>
      </c>
      <c r="B17" s="40" t="s">
        <v>285</v>
      </c>
      <c r="C17" s="89">
        <v>50</v>
      </c>
      <c r="D17" s="61" t="s">
        <v>15</v>
      </c>
      <c r="E17" s="104"/>
      <c r="F17" s="201"/>
      <c r="G17" s="214">
        <f t="shared" si="2"/>
        <v>0</v>
      </c>
      <c r="H17" s="214">
        <f t="shared" si="0"/>
        <v>0</v>
      </c>
      <c r="I17" s="215">
        <f t="shared" si="1"/>
        <v>0</v>
      </c>
      <c r="J17" s="106"/>
    </row>
    <row r="18" spans="1:10" ht="27" customHeight="1" x14ac:dyDescent="0.25">
      <c r="A18" s="61" t="s">
        <v>39</v>
      </c>
      <c r="B18" s="40" t="s">
        <v>426</v>
      </c>
      <c r="C18" s="89">
        <v>50</v>
      </c>
      <c r="D18" s="61" t="s">
        <v>15</v>
      </c>
      <c r="E18" s="104"/>
      <c r="F18" s="201"/>
      <c r="G18" s="214">
        <f t="shared" si="2"/>
        <v>0</v>
      </c>
      <c r="H18" s="214">
        <f t="shared" si="0"/>
        <v>0</v>
      </c>
      <c r="I18" s="215">
        <f t="shared" si="1"/>
        <v>0</v>
      </c>
      <c r="J18" s="106"/>
    </row>
    <row r="19" spans="1:10" ht="36.75" customHeight="1" x14ac:dyDescent="0.25">
      <c r="A19" s="61" t="s">
        <v>40</v>
      </c>
      <c r="B19" s="40" t="s">
        <v>428</v>
      </c>
      <c r="C19" s="89">
        <v>20</v>
      </c>
      <c r="D19" s="61" t="s">
        <v>15</v>
      </c>
      <c r="E19" s="104"/>
      <c r="F19" s="201"/>
      <c r="G19" s="214">
        <f t="shared" si="2"/>
        <v>0</v>
      </c>
      <c r="H19" s="214">
        <f t="shared" si="0"/>
        <v>0</v>
      </c>
      <c r="I19" s="215">
        <f t="shared" si="1"/>
        <v>0</v>
      </c>
      <c r="J19" s="106"/>
    </row>
    <row r="20" spans="1:10" ht="18.75" customHeight="1" x14ac:dyDescent="0.25">
      <c r="A20" s="61" t="s">
        <v>41</v>
      </c>
      <c r="B20" s="40" t="s">
        <v>286</v>
      </c>
      <c r="C20" s="89">
        <v>2800</v>
      </c>
      <c r="D20" s="232" t="s">
        <v>14</v>
      </c>
      <c r="E20" s="104"/>
      <c r="F20" s="201"/>
      <c r="G20" s="214">
        <f t="shared" si="2"/>
        <v>0</v>
      </c>
      <c r="H20" s="214">
        <f t="shared" si="0"/>
        <v>0</v>
      </c>
      <c r="I20" s="215">
        <f t="shared" si="1"/>
        <v>0</v>
      </c>
      <c r="J20" s="106"/>
    </row>
    <row r="21" spans="1:10" ht="13.5" x14ac:dyDescent="0.25">
      <c r="A21" s="61" t="s">
        <v>42</v>
      </c>
      <c r="B21" s="40" t="s">
        <v>422</v>
      </c>
      <c r="C21" s="89">
        <v>5</v>
      </c>
      <c r="D21" s="61" t="s">
        <v>15</v>
      </c>
      <c r="E21" s="104"/>
      <c r="F21" s="201"/>
      <c r="G21" s="214">
        <f t="shared" si="2"/>
        <v>0</v>
      </c>
      <c r="H21" s="214">
        <f t="shared" si="0"/>
        <v>0</v>
      </c>
      <c r="I21" s="215">
        <f t="shared" si="1"/>
        <v>0</v>
      </c>
      <c r="J21" s="106"/>
    </row>
    <row r="22" spans="1:10" s="57" customFormat="1" ht="24" x14ac:dyDescent="0.25">
      <c r="A22" s="61" t="s">
        <v>44</v>
      </c>
      <c r="B22" s="40" t="s">
        <v>287</v>
      </c>
      <c r="C22" s="89">
        <v>5</v>
      </c>
      <c r="D22" s="61" t="s">
        <v>15</v>
      </c>
      <c r="E22" s="104"/>
      <c r="F22" s="201"/>
      <c r="G22" s="214">
        <f t="shared" si="2"/>
        <v>0</v>
      </c>
      <c r="H22" s="214">
        <f t="shared" si="0"/>
        <v>0</v>
      </c>
      <c r="I22" s="215">
        <f t="shared" si="1"/>
        <v>0</v>
      </c>
      <c r="J22" s="106"/>
    </row>
    <row r="23" spans="1:10" ht="13.5" x14ac:dyDescent="0.25">
      <c r="A23" s="61">
        <v>16</v>
      </c>
      <c r="B23" s="40" t="s">
        <v>288</v>
      </c>
      <c r="C23" s="89">
        <v>20</v>
      </c>
      <c r="D23" s="61" t="s">
        <v>15</v>
      </c>
      <c r="E23" s="104"/>
      <c r="F23" s="201"/>
      <c r="G23" s="214">
        <f t="shared" si="2"/>
        <v>0</v>
      </c>
      <c r="H23" s="214">
        <f t="shared" si="0"/>
        <v>0</v>
      </c>
      <c r="I23" s="215">
        <f t="shared" si="1"/>
        <v>0</v>
      </c>
      <c r="J23" s="106"/>
    </row>
    <row r="24" spans="1:10" ht="13.5" x14ac:dyDescent="0.25">
      <c r="A24" s="61" t="s">
        <v>47</v>
      </c>
      <c r="B24" s="40" t="s">
        <v>290</v>
      </c>
      <c r="C24" s="89">
        <v>6</v>
      </c>
      <c r="D24" s="61" t="s">
        <v>15</v>
      </c>
      <c r="E24" s="104"/>
      <c r="F24" s="201"/>
      <c r="G24" s="214">
        <f t="shared" si="2"/>
        <v>0</v>
      </c>
      <c r="H24" s="214">
        <f t="shared" si="0"/>
        <v>0</v>
      </c>
      <c r="I24" s="215">
        <f t="shared" si="1"/>
        <v>0</v>
      </c>
      <c r="J24" s="106"/>
    </row>
    <row r="25" spans="1:10" ht="13.5" x14ac:dyDescent="0.25">
      <c r="A25" s="61" t="s">
        <v>48</v>
      </c>
      <c r="B25" s="40" t="s">
        <v>289</v>
      </c>
      <c r="C25" s="89">
        <v>30</v>
      </c>
      <c r="D25" s="61" t="s">
        <v>15</v>
      </c>
      <c r="E25" s="104"/>
      <c r="F25" s="201"/>
      <c r="G25" s="214">
        <f t="shared" si="2"/>
        <v>0</v>
      </c>
      <c r="H25" s="214">
        <f t="shared" si="0"/>
        <v>0</v>
      </c>
      <c r="I25" s="215">
        <f t="shared" si="1"/>
        <v>0</v>
      </c>
      <c r="J25" s="106"/>
    </row>
    <row r="26" spans="1:10" ht="13.5" x14ac:dyDescent="0.25">
      <c r="A26" s="61" t="s">
        <v>49</v>
      </c>
      <c r="B26" s="40" t="s">
        <v>429</v>
      </c>
      <c r="C26" s="89">
        <v>5</v>
      </c>
      <c r="D26" s="61" t="s">
        <v>15</v>
      </c>
      <c r="E26" s="104"/>
      <c r="F26" s="201"/>
      <c r="G26" s="214">
        <f t="shared" si="2"/>
        <v>0</v>
      </c>
      <c r="H26" s="214">
        <f t="shared" si="0"/>
        <v>0</v>
      </c>
      <c r="I26" s="215">
        <f t="shared" si="1"/>
        <v>0</v>
      </c>
      <c r="J26" s="106"/>
    </row>
    <row r="27" spans="1:10" ht="13.5" x14ac:dyDescent="0.25">
      <c r="A27" s="61" t="s">
        <v>50</v>
      </c>
      <c r="B27" s="40" t="s">
        <v>291</v>
      </c>
      <c r="C27" s="89">
        <v>50</v>
      </c>
      <c r="D27" s="61" t="s">
        <v>15</v>
      </c>
      <c r="E27" s="104"/>
      <c r="F27" s="201"/>
      <c r="G27" s="214">
        <f t="shared" si="2"/>
        <v>0</v>
      </c>
      <c r="H27" s="252">
        <f>G27*0.22</f>
        <v>0</v>
      </c>
      <c r="I27" s="215">
        <f t="shared" si="1"/>
        <v>0</v>
      </c>
      <c r="J27" s="106"/>
    </row>
    <row r="28" spans="1:10" ht="13.5" x14ac:dyDescent="0.25">
      <c r="A28" s="61" t="s">
        <v>51</v>
      </c>
      <c r="B28" s="52" t="s">
        <v>292</v>
      </c>
      <c r="C28" s="92">
        <v>700</v>
      </c>
      <c r="D28" s="91" t="s">
        <v>15</v>
      </c>
      <c r="E28" s="104"/>
      <c r="F28" s="201"/>
      <c r="G28" s="214">
        <f t="shared" si="2"/>
        <v>0</v>
      </c>
      <c r="H28" s="214">
        <f t="shared" si="0"/>
        <v>0</v>
      </c>
      <c r="I28" s="215">
        <f t="shared" si="1"/>
        <v>0</v>
      </c>
      <c r="J28" s="106"/>
    </row>
    <row r="29" spans="1:10" ht="13.5" x14ac:dyDescent="0.25">
      <c r="A29" s="61" t="s">
        <v>52</v>
      </c>
      <c r="B29" s="52" t="s">
        <v>293</v>
      </c>
      <c r="C29" s="92">
        <v>30</v>
      </c>
      <c r="D29" s="91" t="s">
        <v>15</v>
      </c>
      <c r="E29" s="104"/>
      <c r="F29" s="201"/>
      <c r="G29" s="214">
        <f t="shared" si="2"/>
        <v>0</v>
      </c>
      <c r="H29" s="214">
        <f t="shared" si="0"/>
        <v>0</v>
      </c>
      <c r="I29" s="215">
        <f t="shared" si="1"/>
        <v>0</v>
      </c>
      <c r="J29" s="106"/>
    </row>
    <row r="30" spans="1:10" ht="13.5" x14ac:dyDescent="0.25">
      <c r="A30" s="61" t="s">
        <v>53</v>
      </c>
      <c r="B30" s="52" t="s">
        <v>294</v>
      </c>
      <c r="C30" s="92">
        <v>3</v>
      </c>
      <c r="D30" s="91" t="s">
        <v>15</v>
      </c>
      <c r="E30" s="104"/>
      <c r="F30" s="201"/>
      <c r="G30" s="214">
        <f t="shared" si="2"/>
        <v>0</v>
      </c>
      <c r="H30" s="214">
        <f t="shared" si="0"/>
        <v>0</v>
      </c>
      <c r="I30" s="215">
        <f t="shared" si="1"/>
        <v>0</v>
      </c>
      <c r="J30" s="106"/>
    </row>
    <row r="31" spans="1:10" s="57" customFormat="1" ht="37.5" customHeight="1" x14ac:dyDescent="0.25">
      <c r="A31" s="61" t="s">
        <v>54</v>
      </c>
      <c r="B31" s="40" t="s">
        <v>295</v>
      </c>
      <c r="C31" s="89">
        <v>20</v>
      </c>
      <c r="D31" s="61" t="s">
        <v>13</v>
      </c>
      <c r="E31" s="104"/>
      <c r="F31" s="201"/>
      <c r="G31" s="214">
        <f t="shared" si="2"/>
        <v>0</v>
      </c>
      <c r="H31" s="214">
        <f t="shared" si="0"/>
        <v>0</v>
      </c>
      <c r="I31" s="215">
        <f t="shared" si="1"/>
        <v>0</v>
      </c>
      <c r="J31" s="106"/>
    </row>
    <row r="32" spans="1:10" s="57" customFormat="1" ht="36" x14ac:dyDescent="0.25">
      <c r="A32" s="61" t="s">
        <v>55</v>
      </c>
      <c r="B32" s="40" t="s">
        <v>296</v>
      </c>
      <c r="C32" s="89">
        <v>10</v>
      </c>
      <c r="D32" s="61" t="s">
        <v>13</v>
      </c>
      <c r="E32" s="104"/>
      <c r="F32" s="201"/>
      <c r="G32" s="214">
        <f t="shared" si="2"/>
        <v>0</v>
      </c>
      <c r="H32" s="214">
        <f t="shared" si="0"/>
        <v>0</v>
      </c>
      <c r="I32" s="215">
        <f t="shared" si="1"/>
        <v>0</v>
      </c>
      <c r="J32" s="106"/>
    </row>
    <row r="33" spans="1:10" ht="17.25" customHeight="1" x14ac:dyDescent="0.25">
      <c r="A33" s="61" t="s">
        <v>95</v>
      </c>
      <c r="B33" s="38" t="s">
        <v>297</v>
      </c>
      <c r="C33" s="61">
        <v>500</v>
      </c>
      <c r="D33" s="232" t="s">
        <v>14</v>
      </c>
      <c r="E33" s="104"/>
      <c r="F33" s="201"/>
      <c r="G33" s="214">
        <f t="shared" si="2"/>
        <v>0</v>
      </c>
      <c r="H33" s="214">
        <f t="shared" si="0"/>
        <v>0</v>
      </c>
      <c r="I33" s="215">
        <f t="shared" si="1"/>
        <v>0</v>
      </c>
      <c r="J33" s="106"/>
    </row>
    <row r="34" spans="1:10" s="57" customFormat="1" ht="17.25" customHeight="1" x14ac:dyDescent="0.25">
      <c r="A34" s="61" t="s">
        <v>96</v>
      </c>
      <c r="B34" s="38" t="s">
        <v>298</v>
      </c>
      <c r="C34" s="61">
        <v>60</v>
      </c>
      <c r="D34" s="232" t="s">
        <v>14</v>
      </c>
      <c r="E34" s="104"/>
      <c r="F34" s="201"/>
      <c r="G34" s="214">
        <f t="shared" si="2"/>
        <v>0</v>
      </c>
      <c r="H34" s="214">
        <f t="shared" si="0"/>
        <v>0</v>
      </c>
      <c r="I34" s="215">
        <f t="shared" si="1"/>
        <v>0</v>
      </c>
      <c r="J34" s="106"/>
    </row>
    <row r="35" spans="1:10" s="57" customFormat="1" ht="18" customHeight="1" x14ac:dyDescent="0.25">
      <c r="A35" s="61" t="s">
        <v>100</v>
      </c>
      <c r="B35" s="38" t="s">
        <v>299</v>
      </c>
      <c r="C35" s="61">
        <v>1800</v>
      </c>
      <c r="D35" s="232" t="s">
        <v>14</v>
      </c>
      <c r="E35" s="104"/>
      <c r="F35" s="201"/>
      <c r="G35" s="214">
        <f t="shared" si="2"/>
        <v>0</v>
      </c>
      <c r="H35" s="214">
        <f t="shared" si="0"/>
        <v>0</v>
      </c>
      <c r="I35" s="215">
        <f t="shared" si="1"/>
        <v>0</v>
      </c>
      <c r="J35" s="106"/>
    </row>
    <row r="36" spans="1:10" ht="18" customHeight="1" x14ac:dyDescent="0.25">
      <c r="A36" s="61" t="s">
        <v>101</v>
      </c>
      <c r="B36" s="38" t="s">
        <v>300</v>
      </c>
      <c r="C36" s="61">
        <v>50</v>
      </c>
      <c r="D36" s="61" t="s">
        <v>13</v>
      </c>
      <c r="E36" s="104"/>
      <c r="F36" s="201"/>
      <c r="G36" s="214">
        <f t="shared" si="2"/>
        <v>0</v>
      </c>
      <c r="H36" s="214">
        <f t="shared" si="0"/>
        <v>0</v>
      </c>
      <c r="I36" s="215">
        <f t="shared" si="1"/>
        <v>0</v>
      </c>
      <c r="J36" s="106"/>
    </row>
    <row r="37" spans="1:10" s="57" customFormat="1" ht="13.5" x14ac:dyDescent="0.25">
      <c r="A37" s="61" t="s">
        <v>102</v>
      </c>
      <c r="B37" s="38" t="s">
        <v>301</v>
      </c>
      <c r="C37" s="61">
        <v>20</v>
      </c>
      <c r="D37" s="61" t="s">
        <v>13</v>
      </c>
      <c r="E37" s="104"/>
      <c r="F37" s="201"/>
      <c r="G37" s="214">
        <f t="shared" si="2"/>
        <v>0</v>
      </c>
      <c r="H37" s="214">
        <f t="shared" si="0"/>
        <v>0</v>
      </c>
      <c r="I37" s="215">
        <f t="shared" si="1"/>
        <v>0</v>
      </c>
      <c r="J37" s="106"/>
    </row>
    <row r="38" spans="1:10" ht="27" customHeight="1" x14ac:dyDescent="0.25">
      <c r="A38" s="61" t="s">
        <v>110</v>
      </c>
      <c r="B38" s="38" t="s">
        <v>425</v>
      </c>
      <c r="C38" s="61">
        <v>8</v>
      </c>
      <c r="D38" s="61" t="s">
        <v>15</v>
      </c>
      <c r="E38" s="104"/>
      <c r="F38" s="201"/>
      <c r="G38" s="214">
        <f t="shared" si="2"/>
        <v>0</v>
      </c>
      <c r="H38" s="214">
        <f t="shared" si="0"/>
        <v>0</v>
      </c>
      <c r="I38" s="215">
        <f t="shared" si="1"/>
        <v>0</v>
      </c>
      <c r="J38" s="106"/>
    </row>
    <row r="39" spans="1:10" s="57" customFormat="1" ht="13.5" x14ac:dyDescent="0.25">
      <c r="A39" s="61" t="s">
        <v>113</v>
      </c>
      <c r="B39" s="38" t="s">
        <v>302</v>
      </c>
      <c r="C39" s="61">
        <v>40</v>
      </c>
      <c r="D39" s="232" t="s">
        <v>14</v>
      </c>
      <c r="E39" s="104"/>
      <c r="F39" s="201"/>
      <c r="G39" s="214">
        <f t="shared" si="2"/>
        <v>0</v>
      </c>
      <c r="H39" s="214">
        <f t="shared" si="0"/>
        <v>0</v>
      </c>
      <c r="I39" s="215">
        <f t="shared" si="1"/>
        <v>0</v>
      </c>
      <c r="J39" s="106"/>
    </row>
    <row r="40" spans="1:10" ht="19.5" customHeight="1" x14ac:dyDescent="0.25">
      <c r="A40" s="61" t="s">
        <v>114</v>
      </c>
      <c r="B40" s="179" t="s">
        <v>303</v>
      </c>
      <c r="C40" s="178">
        <v>2</v>
      </c>
      <c r="D40" s="178" t="s">
        <v>15</v>
      </c>
      <c r="E40" s="104"/>
      <c r="F40" s="201"/>
      <c r="G40" s="214">
        <f t="shared" si="2"/>
        <v>0</v>
      </c>
      <c r="H40" s="214">
        <f t="shared" si="0"/>
        <v>0</v>
      </c>
      <c r="I40" s="215">
        <f t="shared" si="1"/>
        <v>0</v>
      </c>
      <c r="J40" s="106"/>
    </row>
    <row r="41" spans="1:10" ht="19.5" customHeight="1" x14ac:dyDescent="0.25">
      <c r="A41" s="61" t="s">
        <v>115</v>
      </c>
      <c r="B41" s="179" t="s">
        <v>320</v>
      </c>
      <c r="C41" s="178">
        <v>2</v>
      </c>
      <c r="D41" s="178" t="s">
        <v>15</v>
      </c>
      <c r="E41" s="104"/>
      <c r="F41" s="201"/>
      <c r="G41" s="214">
        <f t="shared" si="2"/>
        <v>0</v>
      </c>
      <c r="H41" s="214">
        <f t="shared" si="0"/>
        <v>0</v>
      </c>
      <c r="I41" s="215">
        <f t="shared" si="1"/>
        <v>0</v>
      </c>
      <c r="J41" s="106"/>
    </row>
    <row r="42" spans="1:10" ht="13.5" x14ac:dyDescent="0.25">
      <c r="A42" s="61" t="s">
        <v>116</v>
      </c>
      <c r="B42" s="179" t="s">
        <v>304</v>
      </c>
      <c r="C42" s="178">
        <v>20</v>
      </c>
      <c r="D42" s="238" t="s">
        <v>14</v>
      </c>
      <c r="E42" s="104"/>
      <c r="F42" s="201"/>
      <c r="G42" s="214">
        <f t="shared" si="2"/>
        <v>0</v>
      </c>
      <c r="H42" s="214">
        <f t="shared" si="0"/>
        <v>0</v>
      </c>
      <c r="I42" s="215">
        <f t="shared" si="1"/>
        <v>0</v>
      </c>
      <c r="J42" s="106"/>
    </row>
    <row r="43" spans="1:10" ht="13.5" x14ac:dyDescent="0.25">
      <c r="A43" s="61" t="s">
        <v>117</v>
      </c>
      <c r="B43" s="179" t="s">
        <v>305</v>
      </c>
      <c r="C43" s="178">
        <v>20</v>
      </c>
      <c r="D43" s="238" t="s">
        <v>14</v>
      </c>
      <c r="E43" s="104"/>
      <c r="F43" s="201"/>
      <c r="G43" s="214">
        <f t="shared" si="2"/>
        <v>0</v>
      </c>
      <c r="H43" s="214">
        <f t="shared" si="0"/>
        <v>0</v>
      </c>
      <c r="I43" s="215">
        <f t="shared" si="1"/>
        <v>0</v>
      </c>
      <c r="J43" s="106"/>
    </row>
    <row r="44" spans="1:10" ht="13.5" x14ac:dyDescent="0.25">
      <c r="A44" s="61" t="s">
        <v>153</v>
      </c>
      <c r="B44" s="179" t="s">
        <v>339</v>
      </c>
      <c r="C44" s="178">
        <v>40</v>
      </c>
      <c r="D44" s="238" t="s">
        <v>14</v>
      </c>
      <c r="E44" s="104"/>
      <c r="F44" s="201"/>
      <c r="G44" s="214">
        <f t="shared" si="2"/>
        <v>0</v>
      </c>
      <c r="H44" s="214">
        <f t="shared" si="0"/>
        <v>0</v>
      </c>
      <c r="I44" s="215">
        <f t="shared" si="1"/>
        <v>0</v>
      </c>
      <c r="J44" s="106"/>
    </row>
    <row r="45" spans="1:10" ht="13.5" x14ac:dyDescent="0.25">
      <c r="A45" s="61" t="s">
        <v>154</v>
      </c>
      <c r="B45" s="179" t="s">
        <v>306</v>
      </c>
      <c r="C45" s="178">
        <v>1.5</v>
      </c>
      <c r="D45" s="178" t="s">
        <v>15</v>
      </c>
      <c r="E45" s="104"/>
      <c r="F45" s="201"/>
      <c r="G45" s="214">
        <f t="shared" si="2"/>
        <v>0</v>
      </c>
      <c r="H45" s="214">
        <f t="shared" si="0"/>
        <v>0</v>
      </c>
      <c r="I45" s="215">
        <f t="shared" si="1"/>
        <v>0</v>
      </c>
      <c r="J45" s="106"/>
    </row>
    <row r="46" spans="1:10" s="57" customFormat="1" ht="13.5" x14ac:dyDescent="0.25">
      <c r="A46" s="61" t="s">
        <v>155</v>
      </c>
      <c r="B46" s="179" t="s">
        <v>307</v>
      </c>
      <c r="C46" s="178">
        <v>40</v>
      </c>
      <c r="D46" s="238" t="s">
        <v>14</v>
      </c>
      <c r="E46" s="104"/>
      <c r="F46" s="201"/>
      <c r="G46" s="214">
        <f t="shared" si="2"/>
        <v>0</v>
      </c>
      <c r="H46" s="214">
        <f t="shared" si="0"/>
        <v>0</v>
      </c>
      <c r="I46" s="215">
        <f t="shared" si="1"/>
        <v>0</v>
      </c>
      <c r="J46" s="106"/>
    </row>
    <row r="47" spans="1:10" s="57" customFormat="1" ht="13.5" x14ac:dyDescent="0.25">
      <c r="A47" s="61" t="s">
        <v>156</v>
      </c>
      <c r="B47" s="179" t="s">
        <v>308</v>
      </c>
      <c r="C47" s="178">
        <v>3</v>
      </c>
      <c r="D47" s="238" t="s">
        <v>14</v>
      </c>
      <c r="E47" s="104"/>
      <c r="F47" s="201"/>
      <c r="G47" s="214">
        <f t="shared" si="2"/>
        <v>0</v>
      </c>
      <c r="H47" s="214">
        <f t="shared" si="0"/>
        <v>0</v>
      </c>
      <c r="I47" s="215">
        <f t="shared" si="1"/>
        <v>0</v>
      </c>
      <c r="J47" s="106"/>
    </row>
    <row r="48" spans="1:10" s="57" customFormat="1" ht="13.5" x14ac:dyDescent="0.25">
      <c r="A48" s="61" t="s">
        <v>157</v>
      </c>
      <c r="B48" s="179" t="s">
        <v>309</v>
      </c>
      <c r="C48" s="178">
        <v>36</v>
      </c>
      <c r="D48" s="238" t="s">
        <v>14</v>
      </c>
      <c r="E48" s="104"/>
      <c r="F48" s="201"/>
      <c r="G48" s="214">
        <f t="shared" si="2"/>
        <v>0</v>
      </c>
      <c r="H48" s="214">
        <f t="shared" si="0"/>
        <v>0</v>
      </c>
      <c r="I48" s="215">
        <f t="shared" si="1"/>
        <v>0</v>
      </c>
      <c r="J48" s="106"/>
    </row>
    <row r="49" spans="1:10" s="57" customFormat="1" ht="13.5" x14ac:dyDescent="0.25">
      <c r="A49" s="61" t="s">
        <v>158</v>
      </c>
      <c r="B49" s="179" t="s">
        <v>310</v>
      </c>
      <c r="C49" s="178">
        <v>2</v>
      </c>
      <c r="D49" s="238" t="s">
        <v>14</v>
      </c>
      <c r="E49" s="104"/>
      <c r="F49" s="201"/>
      <c r="G49" s="214">
        <f t="shared" si="2"/>
        <v>0</v>
      </c>
      <c r="H49" s="214">
        <f t="shared" si="0"/>
        <v>0</v>
      </c>
      <c r="I49" s="215">
        <f t="shared" si="1"/>
        <v>0</v>
      </c>
      <c r="J49" s="106"/>
    </row>
    <row r="50" spans="1:10" s="57" customFormat="1" ht="13.5" x14ac:dyDescent="0.25">
      <c r="A50" s="61" t="s">
        <v>159</v>
      </c>
      <c r="B50" s="179" t="s">
        <v>311</v>
      </c>
      <c r="C50" s="178">
        <v>5</v>
      </c>
      <c r="D50" s="238" t="s">
        <v>14</v>
      </c>
      <c r="E50" s="104"/>
      <c r="F50" s="201"/>
      <c r="G50" s="214">
        <f t="shared" si="2"/>
        <v>0</v>
      </c>
      <c r="H50" s="214">
        <f t="shared" si="0"/>
        <v>0</v>
      </c>
      <c r="I50" s="215">
        <f t="shared" si="1"/>
        <v>0</v>
      </c>
      <c r="J50" s="106"/>
    </row>
    <row r="51" spans="1:10" s="57" customFormat="1" ht="13.5" x14ac:dyDescent="0.25">
      <c r="A51" s="61" t="s">
        <v>160</v>
      </c>
      <c r="B51" s="179" t="s">
        <v>312</v>
      </c>
      <c r="C51" s="178">
        <v>10</v>
      </c>
      <c r="D51" s="238" t="s">
        <v>14</v>
      </c>
      <c r="E51" s="104"/>
      <c r="F51" s="201"/>
      <c r="G51" s="214">
        <f t="shared" si="2"/>
        <v>0</v>
      </c>
      <c r="H51" s="214">
        <f t="shared" si="0"/>
        <v>0</v>
      </c>
      <c r="I51" s="215">
        <f t="shared" si="1"/>
        <v>0</v>
      </c>
      <c r="J51" s="106"/>
    </row>
    <row r="52" spans="1:10" s="57" customFormat="1" ht="13.5" x14ac:dyDescent="0.25">
      <c r="A52" s="61" t="s">
        <v>161</v>
      </c>
      <c r="B52" s="179" t="s">
        <v>313</v>
      </c>
      <c r="C52" s="178">
        <v>10</v>
      </c>
      <c r="D52" s="238" t="s">
        <v>14</v>
      </c>
      <c r="E52" s="104"/>
      <c r="F52" s="201"/>
      <c r="G52" s="214">
        <f t="shared" si="2"/>
        <v>0</v>
      </c>
      <c r="H52" s="214">
        <f t="shared" si="0"/>
        <v>0</v>
      </c>
      <c r="I52" s="215">
        <f t="shared" si="1"/>
        <v>0</v>
      </c>
      <c r="J52" s="106"/>
    </row>
    <row r="53" spans="1:10" s="57" customFormat="1" ht="13.5" x14ac:dyDescent="0.25">
      <c r="A53" s="61" t="s">
        <v>162</v>
      </c>
      <c r="B53" s="179" t="s">
        <v>314</v>
      </c>
      <c r="C53" s="178">
        <v>5</v>
      </c>
      <c r="D53" s="238" t="s">
        <v>14</v>
      </c>
      <c r="E53" s="104"/>
      <c r="F53" s="201"/>
      <c r="G53" s="214">
        <f t="shared" si="2"/>
        <v>0</v>
      </c>
      <c r="H53" s="214">
        <f t="shared" si="0"/>
        <v>0</v>
      </c>
      <c r="I53" s="215">
        <f t="shared" si="1"/>
        <v>0</v>
      </c>
      <c r="J53" s="106"/>
    </row>
    <row r="54" spans="1:10" s="57" customFormat="1" ht="13.5" x14ac:dyDescent="0.25">
      <c r="A54" s="61" t="s">
        <v>163</v>
      </c>
      <c r="B54" s="179" t="s">
        <v>315</v>
      </c>
      <c r="C54" s="178">
        <v>0.5</v>
      </c>
      <c r="D54" s="178" t="s">
        <v>15</v>
      </c>
      <c r="E54" s="104"/>
      <c r="F54" s="201"/>
      <c r="G54" s="214">
        <f t="shared" si="2"/>
        <v>0</v>
      </c>
      <c r="H54" s="214">
        <f t="shared" si="0"/>
        <v>0</v>
      </c>
      <c r="I54" s="215">
        <f t="shared" si="1"/>
        <v>0</v>
      </c>
      <c r="J54" s="106"/>
    </row>
    <row r="55" spans="1:10" s="57" customFormat="1" ht="24" x14ac:dyDescent="0.25">
      <c r="A55" s="61" t="s">
        <v>164</v>
      </c>
      <c r="B55" s="179" t="s">
        <v>316</v>
      </c>
      <c r="C55" s="178">
        <v>5</v>
      </c>
      <c r="D55" s="238" t="s">
        <v>14</v>
      </c>
      <c r="E55" s="104"/>
      <c r="F55" s="201"/>
      <c r="G55" s="214">
        <f t="shared" si="2"/>
        <v>0</v>
      </c>
      <c r="H55" s="214">
        <f t="shared" si="0"/>
        <v>0</v>
      </c>
      <c r="I55" s="215">
        <f t="shared" si="1"/>
        <v>0</v>
      </c>
      <c r="J55" s="106"/>
    </row>
    <row r="56" spans="1:10" ht="13.5" x14ac:dyDescent="0.25">
      <c r="A56" s="61" t="s">
        <v>165</v>
      </c>
      <c r="B56" s="38" t="s">
        <v>317</v>
      </c>
      <c r="C56" s="61">
        <v>3</v>
      </c>
      <c r="D56" s="61" t="s">
        <v>13</v>
      </c>
      <c r="E56" s="104"/>
      <c r="F56" s="201"/>
      <c r="G56" s="214">
        <f t="shared" si="2"/>
        <v>0</v>
      </c>
      <c r="H56" s="252">
        <f>G56*0.22</f>
        <v>0</v>
      </c>
      <c r="I56" s="215">
        <f t="shared" si="1"/>
        <v>0</v>
      </c>
      <c r="J56" s="106"/>
    </row>
    <row r="57" spans="1:10" ht="13.5" x14ac:dyDescent="0.25">
      <c r="A57" s="61" t="s">
        <v>166</v>
      </c>
      <c r="B57" s="38" t="s">
        <v>599</v>
      </c>
      <c r="C57" s="61">
        <v>40</v>
      </c>
      <c r="D57" s="61" t="s">
        <v>15</v>
      </c>
      <c r="E57" s="104"/>
      <c r="F57" s="201"/>
      <c r="G57" s="214">
        <f t="shared" si="2"/>
        <v>0</v>
      </c>
      <c r="H57" s="214">
        <f t="shared" si="0"/>
        <v>0</v>
      </c>
      <c r="I57" s="215">
        <f t="shared" si="1"/>
        <v>0</v>
      </c>
      <c r="J57" s="106"/>
    </row>
    <row r="58" spans="1:10" ht="13.5" x14ac:dyDescent="0.25">
      <c r="A58" s="61" t="s">
        <v>167</v>
      </c>
      <c r="B58" s="38" t="s">
        <v>318</v>
      </c>
      <c r="C58" s="61">
        <v>6</v>
      </c>
      <c r="D58" s="61" t="s">
        <v>15</v>
      </c>
      <c r="E58" s="104"/>
      <c r="F58" s="201"/>
      <c r="G58" s="214">
        <f t="shared" si="2"/>
        <v>0</v>
      </c>
      <c r="H58" s="214">
        <f t="shared" si="0"/>
        <v>0</v>
      </c>
      <c r="I58" s="215">
        <f t="shared" si="1"/>
        <v>0</v>
      </c>
      <c r="J58" s="106"/>
    </row>
    <row r="59" spans="1:10" ht="13.5" x14ac:dyDescent="0.25">
      <c r="A59" s="61" t="s">
        <v>168</v>
      </c>
      <c r="B59" s="38" t="s">
        <v>319</v>
      </c>
      <c r="C59" s="61">
        <v>10</v>
      </c>
      <c r="D59" s="61" t="s">
        <v>15</v>
      </c>
      <c r="E59" s="104"/>
      <c r="F59" s="201"/>
      <c r="G59" s="214">
        <f t="shared" si="2"/>
        <v>0</v>
      </c>
      <c r="H59" s="214">
        <f t="shared" si="0"/>
        <v>0</v>
      </c>
      <c r="I59" s="215">
        <f t="shared" si="1"/>
        <v>0</v>
      </c>
      <c r="J59" s="106"/>
    </row>
    <row r="60" spans="1:10" s="57" customFormat="1" ht="13.5" x14ac:dyDescent="0.25">
      <c r="A60" s="61" t="s">
        <v>169</v>
      </c>
      <c r="B60" s="38" t="s">
        <v>424</v>
      </c>
      <c r="C60" s="61">
        <v>10</v>
      </c>
      <c r="D60" s="61" t="s">
        <v>15</v>
      </c>
      <c r="E60" s="104"/>
      <c r="F60" s="201"/>
      <c r="G60" s="214">
        <f t="shared" si="2"/>
        <v>0</v>
      </c>
      <c r="H60" s="214">
        <f t="shared" si="0"/>
        <v>0</v>
      </c>
      <c r="I60" s="215">
        <f t="shared" si="1"/>
        <v>0</v>
      </c>
      <c r="J60" s="106"/>
    </row>
    <row r="61" spans="1:10" s="57" customFormat="1" ht="13.5" x14ac:dyDescent="0.25">
      <c r="A61" s="61" t="s">
        <v>170</v>
      </c>
      <c r="B61" s="38" t="s">
        <v>423</v>
      </c>
      <c r="C61" s="61">
        <v>10</v>
      </c>
      <c r="D61" s="61" t="s">
        <v>15</v>
      </c>
      <c r="E61" s="104"/>
      <c r="F61" s="201"/>
      <c r="G61" s="214">
        <f t="shared" si="2"/>
        <v>0</v>
      </c>
      <c r="H61" s="214">
        <f t="shared" si="0"/>
        <v>0</v>
      </c>
      <c r="I61" s="215">
        <f t="shared" si="1"/>
        <v>0</v>
      </c>
      <c r="J61" s="106"/>
    </row>
    <row r="62" spans="1:10" ht="20.25" customHeight="1" x14ac:dyDescent="0.2">
      <c r="A62" s="81"/>
      <c r="B62" s="32" t="s">
        <v>598</v>
      </c>
      <c r="C62" s="90" t="s">
        <v>16</v>
      </c>
      <c r="D62" s="43" t="s">
        <v>16</v>
      </c>
      <c r="E62" s="109" t="s">
        <v>16</v>
      </c>
      <c r="F62" s="109" t="s">
        <v>16</v>
      </c>
      <c r="G62" s="216">
        <f>SUM(G8:G61)</f>
        <v>0</v>
      </c>
      <c r="H62" s="216">
        <f t="shared" ref="H62:I62" si="3">SUM(H8:H61)</f>
        <v>0</v>
      </c>
      <c r="I62" s="216">
        <f t="shared" si="3"/>
        <v>0</v>
      </c>
      <c r="J62" s="229">
        <f>SUM(J8:J61)</f>
        <v>0</v>
      </c>
    </row>
    <row r="63" spans="1:10" x14ac:dyDescent="0.2">
      <c r="A63" s="3"/>
      <c r="B63" s="4"/>
      <c r="C63" s="30"/>
      <c r="D63" s="5"/>
      <c r="E63" s="8"/>
      <c r="F63" s="8"/>
      <c r="G63" s="8"/>
      <c r="H63" s="8"/>
      <c r="I63" s="8"/>
      <c r="J63" s="1"/>
    </row>
    <row r="64" spans="1:10" s="1" customFormat="1" ht="15" customHeight="1" x14ac:dyDescent="0.2">
      <c r="A64" s="262" t="s">
        <v>17</v>
      </c>
      <c r="B64" s="262"/>
      <c r="C64" s="262"/>
      <c r="D64" s="262"/>
      <c r="E64" s="262"/>
      <c r="F64" s="262"/>
      <c r="G64" s="262"/>
      <c r="H64" s="262"/>
      <c r="I64" s="262"/>
      <c r="J64" s="262"/>
    </row>
    <row r="65" spans="1:10" s="1" customFormat="1" ht="23.25" customHeight="1" x14ac:dyDescent="0.2">
      <c r="A65" s="263" t="s">
        <v>18</v>
      </c>
      <c r="B65" s="264"/>
      <c r="C65" s="264"/>
      <c r="D65" s="264"/>
      <c r="E65" s="264"/>
      <c r="F65" s="264"/>
      <c r="G65" s="264"/>
      <c r="H65" s="264"/>
      <c r="I65" s="264"/>
      <c r="J65" s="264"/>
    </row>
    <row r="66" spans="1:10" s="6" customFormat="1" ht="12.75" customHeight="1" x14ac:dyDescent="0.2">
      <c r="A66" s="164" t="s">
        <v>19</v>
      </c>
    </row>
    <row r="67" spans="1:10" s="161" customFormat="1" ht="12.75" customHeight="1" x14ac:dyDescent="0.2">
      <c r="A67" s="256" t="s">
        <v>341</v>
      </c>
      <c r="B67" s="256"/>
      <c r="C67" s="256"/>
      <c r="D67" s="256"/>
      <c r="E67" s="256"/>
      <c r="F67" s="256"/>
      <c r="G67" s="256"/>
      <c r="H67" s="256"/>
      <c r="I67" s="256"/>
      <c r="J67" s="256"/>
    </row>
    <row r="68" spans="1:10" s="161" customFormat="1" ht="24" customHeight="1" x14ac:dyDescent="0.2">
      <c r="A68" s="254" t="s">
        <v>553</v>
      </c>
      <c r="B68" s="254"/>
      <c r="C68" s="254"/>
      <c r="D68" s="254"/>
      <c r="E68" s="254"/>
      <c r="F68" s="254"/>
      <c r="G68" s="254"/>
      <c r="H68" s="254"/>
      <c r="I68" s="254"/>
      <c r="J68" s="254"/>
    </row>
    <row r="69" spans="1:10" s="162" customFormat="1" ht="15" customHeight="1" x14ac:dyDescent="0.2">
      <c r="A69" s="161" t="s">
        <v>566</v>
      </c>
    </row>
    <row r="70" spans="1:10" s="162" customFormat="1" ht="15" customHeight="1" x14ac:dyDescent="0.2">
      <c r="A70" s="161" t="s">
        <v>568</v>
      </c>
    </row>
    <row r="71" spans="1:10" s="162" customFormat="1" ht="24.75" customHeight="1" x14ac:dyDescent="0.2">
      <c r="A71" s="254" t="s">
        <v>594</v>
      </c>
      <c r="B71" s="255"/>
      <c r="C71" s="255"/>
      <c r="D71" s="255"/>
      <c r="E71" s="255"/>
      <c r="F71" s="255"/>
      <c r="G71" s="255"/>
      <c r="H71" s="255"/>
      <c r="I71" s="255"/>
      <c r="J71" s="255"/>
    </row>
    <row r="72" spans="1:10" s="162" customFormat="1" ht="39.75" customHeight="1" x14ac:dyDescent="0.2">
      <c r="A72" s="254" t="s">
        <v>344</v>
      </c>
      <c r="B72" s="254"/>
      <c r="C72" s="254"/>
      <c r="D72" s="254"/>
      <c r="E72" s="254"/>
      <c r="F72" s="254"/>
      <c r="G72" s="254"/>
      <c r="H72" s="254"/>
      <c r="I72" s="254"/>
      <c r="J72" s="254"/>
    </row>
  </sheetData>
  <mergeCells count="7">
    <mergeCell ref="A72:J72"/>
    <mergeCell ref="A7:J7"/>
    <mergeCell ref="A64:J64"/>
    <mergeCell ref="A65:J65"/>
    <mergeCell ref="A67:J67"/>
    <mergeCell ref="A68:J68"/>
    <mergeCell ref="A71:J71"/>
  </mergeCells>
  <phoneticPr fontId="0" type="noConversion"/>
  <dataValidations count="1">
    <dataValidation type="whole" operator="equal" allowBlank="1" showInputMessage="1" showErrorMessage="1" sqref="J8:J61">
      <formula1>1</formula1>
    </dataValidation>
  </dataValidations>
  <pageMargins left="0.49" right="0.27" top="0.74803149606299213" bottom="0.74803149606299213" header="0.31496062992125984" footer="0.31496062992125984"/>
  <pageSetup paperSize="9" scale="8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tabColor rgb="FF92D050"/>
  </sheetPr>
  <dimension ref="A1:R51"/>
  <sheetViews>
    <sheetView topLeftCell="A19" zoomScale="130" zoomScaleNormal="130" workbookViewId="0">
      <selection activeCell="H42" sqref="H42"/>
    </sheetView>
  </sheetViews>
  <sheetFormatPr defaultRowHeight="12.75" x14ac:dyDescent="0.2"/>
  <cols>
    <col min="1" max="1" width="3.42578125" customWidth="1"/>
    <col min="2" max="2" width="33.7109375" customWidth="1"/>
    <col min="5" max="5" width="22.140625" customWidth="1"/>
    <col min="6" max="6" width="11.140625" customWidth="1"/>
    <col min="7" max="7" width="14.140625" customWidth="1"/>
    <col min="8" max="8" width="11.28515625" customWidth="1"/>
    <col min="9" max="9" width="17" customWidth="1"/>
  </cols>
  <sheetData>
    <row r="1" spans="1:9" s="156" customFormat="1" ht="15.75" x14ac:dyDescent="0.25">
      <c r="A1" s="152" t="s">
        <v>60</v>
      </c>
      <c r="B1" s="153"/>
      <c r="C1" s="154"/>
      <c r="D1" s="154"/>
      <c r="E1" s="152"/>
      <c r="F1" s="152" t="s">
        <v>29</v>
      </c>
      <c r="G1" s="152"/>
      <c r="H1" s="152"/>
      <c r="I1" s="155"/>
    </row>
    <row r="2" spans="1:9" ht="16.899999999999999" customHeight="1" x14ac:dyDescent="0.2"/>
    <row r="3" spans="1:9" ht="16.899999999999999" customHeight="1" x14ac:dyDescent="0.25">
      <c r="C3" s="192" t="s">
        <v>601</v>
      </c>
    </row>
    <row r="4" spans="1:9" ht="18.600000000000001" customHeight="1" x14ac:dyDescent="0.2"/>
    <row r="5" spans="1:9" ht="54" x14ac:dyDescent="0.2">
      <c r="A5" s="66" t="s">
        <v>1</v>
      </c>
      <c r="B5" s="66" t="s">
        <v>2</v>
      </c>
      <c r="C5" s="88" t="s">
        <v>3</v>
      </c>
      <c r="D5" s="66" t="s">
        <v>4</v>
      </c>
      <c r="E5" s="67" t="s">
        <v>5</v>
      </c>
      <c r="F5" s="67" t="s">
        <v>20</v>
      </c>
      <c r="G5" s="67" t="s">
        <v>21</v>
      </c>
      <c r="H5" s="67" t="s">
        <v>24</v>
      </c>
      <c r="I5" s="67" t="s">
        <v>9</v>
      </c>
    </row>
    <row r="6" spans="1:9" ht="27" x14ac:dyDescent="0.2">
      <c r="A6" s="66">
        <v>1</v>
      </c>
      <c r="B6" s="66">
        <v>2</v>
      </c>
      <c r="C6" s="88">
        <v>3</v>
      </c>
      <c r="D6" s="66">
        <v>4</v>
      </c>
      <c r="E6" s="69">
        <v>5</v>
      </c>
      <c r="F6" s="69">
        <v>6</v>
      </c>
      <c r="G6" s="67" t="s">
        <v>10</v>
      </c>
      <c r="H6" s="69" t="s">
        <v>23</v>
      </c>
      <c r="I6" s="69" t="s">
        <v>12</v>
      </c>
    </row>
    <row r="7" spans="1:9" ht="18.75" customHeight="1" x14ac:dyDescent="0.2">
      <c r="A7" s="302" t="s">
        <v>600</v>
      </c>
      <c r="B7" s="302"/>
      <c r="C7" s="302"/>
      <c r="D7" s="302"/>
      <c r="E7" s="302"/>
      <c r="F7" s="302"/>
      <c r="G7" s="302"/>
      <c r="H7" s="302"/>
      <c r="I7" s="302"/>
    </row>
    <row r="8" spans="1:9" ht="24" x14ac:dyDescent="0.2">
      <c r="A8" s="61" t="s">
        <v>25</v>
      </c>
      <c r="B8" s="182" t="s">
        <v>120</v>
      </c>
      <c r="C8" s="76">
        <v>400</v>
      </c>
      <c r="D8" s="63" t="s">
        <v>84</v>
      </c>
      <c r="E8" s="107"/>
      <c r="F8" s="201"/>
      <c r="G8" s="202">
        <f>C8*ROUND(F8,4)</f>
        <v>0</v>
      </c>
      <c r="H8" s="202">
        <f>G8*0.095</f>
        <v>0</v>
      </c>
      <c r="I8" s="250" t="s">
        <v>16</v>
      </c>
    </row>
    <row r="9" spans="1:9" ht="24" x14ac:dyDescent="0.2">
      <c r="A9" s="61" t="s">
        <v>26</v>
      </c>
      <c r="B9" s="38" t="s">
        <v>121</v>
      </c>
      <c r="C9" s="60">
        <v>200</v>
      </c>
      <c r="D9" s="61" t="s">
        <v>84</v>
      </c>
      <c r="E9" s="107"/>
      <c r="F9" s="201"/>
      <c r="G9" s="202">
        <f t="shared" ref="G9:G21" si="0">C9*ROUND(F9,4)</f>
        <v>0</v>
      </c>
      <c r="H9" s="202">
        <f t="shared" ref="H9:H21" si="1">G9*0.095</f>
        <v>0</v>
      </c>
      <c r="I9" s="250" t="s">
        <v>16</v>
      </c>
    </row>
    <row r="10" spans="1:9" ht="36" x14ac:dyDescent="0.2">
      <c r="A10" s="61" t="s">
        <v>27</v>
      </c>
      <c r="B10" s="182" t="s">
        <v>123</v>
      </c>
      <c r="C10" s="76">
        <v>600</v>
      </c>
      <c r="D10" s="63" t="s">
        <v>15</v>
      </c>
      <c r="E10" s="107"/>
      <c r="F10" s="201"/>
      <c r="G10" s="202">
        <f t="shared" si="0"/>
        <v>0</v>
      </c>
      <c r="H10" s="202">
        <f t="shared" si="1"/>
        <v>0</v>
      </c>
      <c r="I10" s="250" t="s">
        <v>16</v>
      </c>
    </row>
    <row r="11" spans="1:9" ht="36" x14ac:dyDescent="0.2">
      <c r="A11" s="61" t="s">
        <v>34</v>
      </c>
      <c r="B11" s="182" t="s">
        <v>122</v>
      </c>
      <c r="C11" s="76">
        <v>480</v>
      </c>
      <c r="D11" s="63" t="s">
        <v>15</v>
      </c>
      <c r="E11" s="107"/>
      <c r="F11" s="201"/>
      <c r="G11" s="202">
        <f t="shared" si="0"/>
        <v>0</v>
      </c>
      <c r="H11" s="202">
        <f t="shared" si="1"/>
        <v>0</v>
      </c>
      <c r="I11" s="250" t="s">
        <v>16</v>
      </c>
    </row>
    <row r="12" spans="1:9" ht="36" x14ac:dyDescent="0.2">
      <c r="A12" s="61" t="s">
        <v>35</v>
      </c>
      <c r="B12" s="182" t="s">
        <v>328</v>
      </c>
      <c r="C12" s="76">
        <v>480</v>
      </c>
      <c r="D12" s="63" t="s">
        <v>15</v>
      </c>
      <c r="E12" s="107"/>
      <c r="F12" s="201"/>
      <c r="G12" s="202">
        <f t="shared" si="0"/>
        <v>0</v>
      </c>
      <c r="H12" s="202">
        <f t="shared" si="1"/>
        <v>0</v>
      </c>
      <c r="I12" s="250" t="s">
        <v>16</v>
      </c>
    </row>
    <row r="13" spans="1:9" ht="36" x14ac:dyDescent="0.2">
      <c r="A13" s="61" t="s">
        <v>36</v>
      </c>
      <c r="B13" s="182" t="s">
        <v>124</v>
      </c>
      <c r="C13" s="76">
        <v>40</v>
      </c>
      <c r="D13" s="63" t="s">
        <v>15</v>
      </c>
      <c r="E13" s="107"/>
      <c r="F13" s="201"/>
      <c r="G13" s="202">
        <f t="shared" si="0"/>
        <v>0</v>
      </c>
      <c r="H13" s="202">
        <f t="shared" si="1"/>
        <v>0</v>
      </c>
      <c r="I13" s="250" t="s">
        <v>16</v>
      </c>
    </row>
    <row r="14" spans="1:9" ht="24" x14ac:dyDescent="0.2">
      <c r="A14" s="61" t="s">
        <v>46</v>
      </c>
      <c r="B14" s="182" t="s">
        <v>125</v>
      </c>
      <c r="C14" s="76">
        <v>30</v>
      </c>
      <c r="D14" s="63" t="s">
        <v>15</v>
      </c>
      <c r="E14" s="107"/>
      <c r="F14" s="201"/>
      <c r="G14" s="202">
        <f t="shared" si="0"/>
        <v>0</v>
      </c>
      <c r="H14" s="202">
        <f t="shared" si="1"/>
        <v>0</v>
      </c>
      <c r="I14" s="250" t="s">
        <v>16</v>
      </c>
    </row>
    <row r="15" spans="1:9" ht="21" customHeight="1" x14ac:dyDescent="0.2">
      <c r="A15" s="61" t="s">
        <v>43</v>
      </c>
      <c r="B15" s="182" t="s">
        <v>126</v>
      </c>
      <c r="C15" s="76">
        <v>30</v>
      </c>
      <c r="D15" s="63" t="s">
        <v>15</v>
      </c>
      <c r="E15" s="107"/>
      <c r="F15" s="201"/>
      <c r="G15" s="202">
        <f t="shared" si="0"/>
        <v>0</v>
      </c>
      <c r="H15" s="202">
        <f t="shared" si="1"/>
        <v>0</v>
      </c>
      <c r="I15" s="250" t="s">
        <v>16</v>
      </c>
    </row>
    <row r="16" spans="1:9" ht="24" x14ac:dyDescent="0.2">
      <c r="A16" s="61" t="s">
        <v>37</v>
      </c>
      <c r="B16" s="183" t="s">
        <v>338</v>
      </c>
      <c r="C16" s="180">
        <v>2400</v>
      </c>
      <c r="D16" s="181" t="s">
        <v>84</v>
      </c>
      <c r="E16" s="107"/>
      <c r="F16" s="201"/>
      <c r="G16" s="202">
        <f t="shared" si="0"/>
        <v>0</v>
      </c>
      <c r="H16" s="202">
        <f t="shared" si="1"/>
        <v>0</v>
      </c>
      <c r="I16" s="250" t="s">
        <v>16</v>
      </c>
    </row>
    <row r="17" spans="1:18" ht="24" x14ac:dyDescent="0.2">
      <c r="A17" s="61" t="s">
        <v>38</v>
      </c>
      <c r="B17" s="183" t="s">
        <v>331</v>
      </c>
      <c r="C17" s="180">
        <v>480</v>
      </c>
      <c r="D17" s="181" t="s">
        <v>15</v>
      </c>
      <c r="E17" s="107"/>
      <c r="F17" s="201"/>
      <c r="G17" s="202">
        <f t="shared" si="0"/>
        <v>0</v>
      </c>
      <c r="H17" s="202">
        <f t="shared" si="1"/>
        <v>0</v>
      </c>
      <c r="I17" s="250" t="s">
        <v>16</v>
      </c>
    </row>
    <row r="18" spans="1:18" ht="24" x14ac:dyDescent="0.2">
      <c r="A18" s="61" t="s">
        <v>39</v>
      </c>
      <c r="B18" s="183" t="s">
        <v>332</v>
      </c>
      <c r="C18" s="180">
        <v>400</v>
      </c>
      <c r="D18" s="181" t="s">
        <v>15</v>
      </c>
      <c r="E18" s="107"/>
      <c r="F18" s="201"/>
      <c r="G18" s="202">
        <f t="shared" si="0"/>
        <v>0</v>
      </c>
      <c r="H18" s="202">
        <f t="shared" si="1"/>
        <v>0</v>
      </c>
      <c r="I18" s="250" t="s">
        <v>16</v>
      </c>
    </row>
    <row r="19" spans="1:18" ht="24" x14ac:dyDescent="0.2">
      <c r="A19" s="61" t="s">
        <v>40</v>
      </c>
      <c r="B19" s="183" t="s">
        <v>128</v>
      </c>
      <c r="C19" s="180">
        <v>10</v>
      </c>
      <c r="D19" s="181" t="s">
        <v>15</v>
      </c>
      <c r="E19" s="107"/>
      <c r="F19" s="201"/>
      <c r="G19" s="202">
        <f t="shared" si="0"/>
        <v>0</v>
      </c>
      <c r="H19" s="202">
        <f t="shared" si="1"/>
        <v>0</v>
      </c>
      <c r="I19" s="250" t="s">
        <v>16</v>
      </c>
    </row>
    <row r="20" spans="1:18" ht="24" x14ac:dyDescent="0.2">
      <c r="A20" s="61" t="s">
        <v>41</v>
      </c>
      <c r="B20" s="183" t="s">
        <v>337</v>
      </c>
      <c r="C20" s="180">
        <v>400</v>
      </c>
      <c r="D20" s="181" t="s">
        <v>84</v>
      </c>
      <c r="E20" s="107"/>
      <c r="F20" s="201"/>
      <c r="G20" s="202">
        <f t="shared" si="0"/>
        <v>0</v>
      </c>
      <c r="H20" s="202">
        <f t="shared" si="1"/>
        <v>0</v>
      </c>
      <c r="I20" s="250" t="s">
        <v>16</v>
      </c>
    </row>
    <row r="21" spans="1:18" ht="24" x14ac:dyDescent="0.2">
      <c r="A21" s="61" t="s">
        <v>42</v>
      </c>
      <c r="B21" s="183" t="s">
        <v>127</v>
      </c>
      <c r="C21" s="180">
        <v>20</v>
      </c>
      <c r="D21" s="181" t="s">
        <v>15</v>
      </c>
      <c r="E21" s="107"/>
      <c r="F21" s="201"/>
      <c r="G21" s="202">
        <f t="shared" si="0"/>
        <v>0</v>
      </c>
      <c r="H21" s="202">
        <f t="shared" si="1"/>
        <v>0</v>
      </c>
      <c r="I21" s="250" t="s">
        <v>16</v>
      </c>
    </row>
    <row r="22" spans="1:18" ht="13.5" x14ac:dyDescent="0.2">
      <c r="A22" s="59"/>
      <c r="B22" s="184" t="s">
        <v>602</v>
      </c>
      <c r="C22" s="62" t="s">
        <v>16</v>
      </c>
      <c r="D22" s="43" t="s">
        <v>16</v>
      </c>
      <c r="E22" s="105" t="s">
        <v>16</v>
      </c>
      <c r="F22" s="105" t="s">
        <v>16</v>
      </c>
      <c r="G22" s="204">
        <f>SUM(G8:G21)</f>
        <v>0</v>
      </c>
      <c r="H22" s="204">
        <f t="shared" ref="H22" si="2">SUM(H8:H21)</f>
        <v>0</v>
      </c>
      <c r="I22" s="250" t="s">
        <v>16</v>
      </c>
    </row>
    <row r="23" spans="1:18" ht="18" customHeight="1" x14ac:dyDescent="0.2">
      <c r="A23" s="302" t="s">
        <v>603</v>
      </c>
      <c r="B23" s="302"/>
      <c r="C23" s="302"/>
      <c r="D23" s="302"/>
      <c r="E23" s="302"/>
      <c r="F23" s="302"/>
      <c r="G23" s="302"/>
      <c r="H23" s="302"/>
      <c r="I23" s="302"/>
    </row>
    <row r="24" spans="1:18" ht="13.5" x14ac:dyDescent="0.2">
      <c r="A24" s="61" t="s">
        <v>25</v>
      </c>
      <c r="B24" s="137" t="s">
        <v>534</v>
      </c>
      <c r="C24" s="76">
        <v>90</v>
      </c>
      <c r="D24" s="63" t="s">
        <v>15</v>
      </c>
      <c r="E24" s="107"/>
      <c r="F24" s="201"/>
      <c r="G24" s="202">
        <f>C24*ROUND(F24,4)</f>
        <v>0</v>
      </c>
      <c r="H24" s="202">
        <f t="shared" ref="H24:H30" si="3">G24*0.095</f>
        <v>0</v>
      </c>
      <c r="I24" s="250" t="s">
        <v>16</v>
      </c>
    </row>
    <row r="25" spans="1:18" ht="13.5" x14ac:dyDescent="0.2">
      <c r="A25" s="61" t="s">
        <v>26</v>
      </c>
      <c r="B25" s="137" t="s">
        <v>535</v>
      </c>
      <c r="C25" s="60">
        <v>90</v>
      </c>
      <c r="D25" s="63" t="s">
        <v>15</v>
      </c>
      <c r="E25" s="107"/>
      <c r="F25" s="201"/>
      <c r="G25" s="202">
        <f t="shared" ref="G25:G30" si="4">C25*ROUND(F25,4)</f>
        <v>0</v>
      </c>
      <c r="H25" s="202">
        <f t="shared" si="3"/>
        <v>0</v>
      </c>
      <c r="I25" s="250" t="s">
        <v>16</v>
      </c>
    </row>
    <row r="26" spans="1:18" ht="13.5" x14ac:dyDescent="0.2">
      <c r="A26" s="61" t="s">
        <v>27</v>
      </c>
      <c r="B26" s="137" t="s">
        <v>533</v>
      </c>
      <c r="C26" s="76">
        <v>90</v>
      </c>
      <c r="D26" s="63" t="s">
        <v>15</v>
      </c>
      <c r="E26" s="107"/>
      <c r="F26" s="201"/>
      <c r="G26" s="202">
        <f t="shared" si="4"/>
        <v>0</v>
      </c>
      <c r="H26" s="202">
        <f t="shared" si="3"/>
        <v>0</v>
      </c>
      <c r="I26" s="250" t="s">
        <v>16</v>
      </c>
    </row>
    <row r="27" spans="1:18" ht="13.5" x14ac:dyDescent="0.2">
      <c r="A27" s="61" t="s">
        <v>34</v>
      </c>
      <c r="B27" s="137" t="s">
        <v>536</v>
      </c>
      <c r="C27" s="76">
        <v>90</v>
      </c>
      <c r="D27" s="63" t="s">
        <v>15</v>
      </c>
      <c r="E27" s="107"/>
      <c r="F27" s="201"/>
      <c r="G27" s="202">
        <f t="shared" si="4"/>
        <v>0</v>
      </c>
      <c r="H27" s="202">
        <f t="shared" si="3"/>
        <v>0</v>
      </c>
      <c r="I27" s="250" t="s">
        <v>16</v>
      </c>
    </row>
    <row r="28" spans="1:18" ht="13.5" x14ac:dyDescent="0.2">
      <c r="A28" s="61" t="s">
        <v>35</v>
      </c>
      <c r="B28" s="137" t="s">
        <v>537</v>
      </c>
      <c r="C28" s="76">
        <v>90</v>
      </c>
      <c r="D28" s="63" t="s">
        <v>15</v>
      </c>
      <c r="E28" s="107"/>
      <c r="F28" s="201"/>
      <c r="G28" s="202">
        <f t="shared" si="4"/>
        <v>0</v>
      </c>
      <c r="H28" s="202">
        <f t="shared" si="3"/>
        <v>0</v>
      </c>
      <c r="I28" s="250" t="s">
        <v>16</v>
      </c>
    </row>
    <row r="29" spans="1:18" ht="13.5" x14ac:dyDescent="0.2">
      <c r="A29" s="61" t="s">
        <v>36</v>
      </c>
      <c r="B29" s="137" t="s">
        <v>538</v>
      </c>
      <c r="C29" s="76">
        <v>60</v>
      </c>
      <c r="D29" s="63" t="s">
        <v>15</v>
      </c>
      <c r="E29" s="107"/>
      <c r="F29" s="201"/>
      <c r="G29" s="202">
        <f t="shared" si="4"/>
        <v>0</v>
      </c>
      <c r="H29" s="202">
        <f t="shared" si="3"/>
        <v>0</v>
      </c>
      <c r="I29" s="250" t="s">
        <v>16</v>
      </c>
    </row>
    <row r="30" spans="1:18" ht="24" x14ac:dyDescent="0.2">
      <c r="A30" s="61" t="s">
        <v>46</v>
      </c>
      <c r="B30" s="137" t="s">
        <v>539</v>
      </c>
      <c r="C30" s="76">
        <v>120</v>
      </c>
      <c r="D30" s="63" t="s">
        <v>15</v>
      </c>
      <c r="E30" s="107"/>
      <c r="F30" s="201"/>
      <c r="G30" s="202">
        <f t="shared" si="4"/>
        <v>0</v>
      </c>
      <c r="H30" s="202">
        <f t="shared" si="3"/>
        <v>0</v>
      </c>
      <c r="I30" s="250" t="s">
        <v>16</v>
      </c>
    </row>
    <row r="31" spans="1:18" ht="13.5" x14ac:dyDescent="0.2">
      <c r="A31" s="59"/>
      <c r="B31" s="184" t="s">
        <v>604</v>
      </c>
      <c r="C31" s="62" t="s">
        <v>16</v>
      </c>
      <c r="D31" s="43" t="s">
        <v>16</v>
      </c>
      <c r="E31" s="105" t="s">
        <v>16</v>
      </c>
      <c r="F31" s="105" t="s">
        <v>16</v>
      </c>
      <c r="G31" s="204">
        <f>SUM(G24:G30)</f>
        <v>0</v>
      </c>
      <c r="H31" s="204">
        <f>SUM(H24:H30)</f>
        <v>0</v>
      </c>
      <c r="I31" s="250" t="s">
        <v>16</v>
      </c>
    </row>
    <row r="32" spans="1:18" s="145" customFormat="1" ht="17.25" customHeight="1" x14ac:dyDescent="0.2">
      <c r="A32" s="281" t="s">
        <v>605</v>
      </c>
      <c r="B32" s="281"/>
      <c r="C32" s="281"/>
      <c r="D32" s="281"/>
      <c r="E32" s="281"/>
      <c r="F32" s="281"/>
      <c r="G32" s="281"/>
      <c r="H32" s="281"/>
      <c r="I32" s="281"/>
      <c r="J32" s="151"/>
      <c r="K32" s="151"/>
      <c r="L32" s="151"/>
      <c r="M32" s="151"/>
      <c r="N32" s="151"/>
      <c r="O32" s="151"/>
      <c r="P32" s="151"/>
      <c r="Q32" s="151"/>
      <c r="R32" s="151"/>
    </row>
    <row r="33" spans="1:10" ht="13.5" x14ac:dyDescent="0.2">
      <c r="A33" s="61" t="s">
        <v>25</v>
      </c>
      <c r="B33" s="182" t="s">
        <v>182</v>
      </c>
      <c r="C33" s="76">
        <v>15</v>
      </c>
      <c r="D33" s="63" t="s">
        <v>15</v>
      </c>
      <c r="E33" s="107"/>
      <c r="F33" s="201"/>
      <c r="G33" s="202">
        <f>C33*ROUND(F33,4)</f>
        <v>0</v>
      </c>
      <c r="H33" s="202">
        <f t="shared" ref="H33:H41" si="5">G33*0.095</f>
        <v>0</v>
      </c>
      <c r="I33" s="250" t="s">
        <v>16</v>
      </c>
    </row>
    <row r="34" spans="1:10" ht="13.5" x14ac:dyDescent="0.2">
      <c r="A34" s="61" t="s">
        <v>26</v>
      </c>
      <c r="B34" s="182" t="s">
        <v>430</v>
      </c>
      <c r="C34" s="76">
        <v>15</v>
      </c>
      <c r="D34" s="63" t="s">
        <v>15</v>
      </c>
      <c r="E34" s="107"/>
      <c r="F34" s="201"/>
      <c r="G34" s="202">
        <f t="shared" ref="G34:G41" si="6">C34*ROUND(F34,4)</f>
        <v>0</v>
      </c>
      <c r="H34" s="202">
        <f t="shared" si="5"/>
        <v>0</v>
      </c>
      <c r="I34" s="250" t="s">
        <v>16</v>
      </c>
    </row>
    <row r="35" spans="1:10" ht="13.5" x14ac:dyDescent="0.2">
      <c r="A35" s="61" t="s">
        <v>27</v>
      </c>
      <c r="B35" s="182" t="s">
        <v>432</v>
      </c>
      <c r="C35" s="76">
        <v>15</v>
      </c>
      <c r="D35" s="63" t="s">
        <v>15</v>
      </c>
      <c r="E35" s="107"/>
      <c r="F35" s="201"/>
      <c r="G35" s="202">
        <f t="shared" si="6"/>
        <v>0</v>
      </c>
      <c r="H35" s="202">
        <f t="shared" si="5"/>
        <v>0</v>
      </c>
      <c r="I35" s="250" t="s">
        <v>16</v>
      </c>
    </row>
    <row r="36" spans="1:10" ht="13.5" x14ac:dyDescent="0.2">
      <c r="A36" s="61" t="s">
        <v>34</v>
      </c>
      <c r="B36" s="182" t="s">
        <v>433</v>
      </c>
      <c r="C36" s="76">
        <v>10</v>
      </c>
      <c r="D36" s="63" t="s">
        <v>15</v>
      </c>
      <c r="E36" s="107"/>
      <c r="F36" s="201"/>
      <c r="G36" s="202">
        <f t="shared" si="6"/>
        <v>0</v>
      </c>
      <c r="H36" s="202">
        <f t="shared" si="5"/>
        <v>0</v>
      </c>
      <c r="I36" s="250" t="s">
        <v>16</v>
      </c>
    </row>
    <row r="37" spans="1:10" ht="13.5" x14ac:dyDescent="0.2">
      <c r="A37" s="61" t="s">
        <v>35</v>
      </c>
      <c r="B37" s="182" t="s">
        <v>183</v>
      </c>
      <c r="C37" s="76">
        <v>15</v>
      </c>
      <c r="D37" s="63" t="s">
        <v>15</v>
      </c>
      <c r="E37" s="107"/>
      <c r="F37" s="201"/>
      <c r="G37" s="202">
        <f t="shared" si="6"/>
        <v>0</v>
      </c>
      <c r="H37" s="202">
        <f t="shared" si="5"/>
        <v>0</v>
      </c>
      <c r="I37" s="250" t="s">
        <v>16</v>
      </c>
    </row>
    <row r="38" spans="1:10" ht="13.5" x14ac:dyDescent="0.2">
      <c r="A38" s="61" t="s">
        <v>36</v>
      </c>
      <c r="B38" s="182" t="s">
        <v>321</v>
      </c>
      <c r="C38" s="76">
        <v>20</v>
      </c>
      <c r="D38" s="63" t="s">
        <v>15</v>
      </c>
      <c r="E38" s="107"/>
      <c r="F38" s="201"/>
      <c r="G38" s="202">
        <f t="shared" si="6"/>
        <v>0</v>
      </c>
      <c r="H38" s="202">
        <f t="shared" si="5"/>
        <v>0</v>
      </c>
      <c r="I38" s="250" t="s">
        <v>16</v>
      </c>
    </row>
    <row r="39" spans="1:10" ht="13.5" x14ac:dyDescent="0.2">
      <c r="A39" s="61" t="s">
        <v>46</v>
      </c>
      <c r="B39" s="182" t="s">
        <v>431</v>
      </c>
      <c r="C39" s="76">
        <v>15</v>
      </c>
      <c r="D39" s="63" t="s">
        <v>15</v>
      </c>
      <c r="E39" s="107"/>
      <c r="F39" s="201"/>
      <c r="G39" s="202">
        <f t="shared" si="6"/>
        <v>0</v>
      </c>
      <c r="H39" s="202">
        <f t="shared" si="5"/>
        <v>0</v>
      </c>
      <c r="I39" s="250" t="s">
        <v>16</v>
      </c>
    </row>
    <row r="40" spans="1:10" ht="13.5" x14ac:dyDescent="0.2">
      <c r="A40" s="61" t="s">
        <v>355</v>
      </c>
      <c r="B40" s="182" t="s">
        <v>184</v>
      </c>
      <c r="C40" s="76">
        <v>20</v>
      </c>
      <c r="D40" s="63" t="s">
        <v>15</v>
      </c>
      <c r="E40" s="107"/>
      <c r="F40" s="201"/>
      <c r="G40" s="202">
        <f t="shared" si="6"/>
        <v>0</v>
      </c>
      <c r="H40" s="202">
        <f t="shared" si="5"/>
        <v>0</v>
      </c>
      <c r="I40" s="250" t="s">
        <v>16</v>
      </c>
    </row>
    <row r="41" spans="1:10" ht="13.5" x14ac:dyDescent="0.2">
      <c r="A41" s="61" t="s">
        <v>434</v>
      </c>
      <c r="B41" s="182" t="s">
        <v>435</v>
      </c>
      <c r="C41" s="76">
        <v>10</v>
      </c>
      <c r="D41" s="63" t="s">
        <v>15</v>
      </c>
      <c r="E41" s="107"/>
      <c r="F41" s="201"/>
      <c r="G41" s="202">
        <f t="shared" si="6"/>
        <v>0</v>
      </c>
      <c r="H41" s="202">
        <f t="shared" si="5"/>
        <v>0</v>
      </c>
      <c r="I41" s="250" t="s">
        <v>16</v>
      </c>
    </row>
    <row r="42" spans="1:10" ht="13.5" x14ac:dyDescent="0.2">
      <c r="A42" s="59"/>
      <c r="B42" s="184" t="s">
        <v>606</v>
      </c>
      <c r="C42" s="62" t="s">
        <v>16</v>
      </c>
      <c r="D42" s="43" t="s">
        <v>16</v>
      </c>
      <c r="E42" s="105" t="s">
        <v>16</v>
      </c>
      <c r="F42" s="105" t="s">
        <v>16</v>
      </c>
      <c r="G42" s="204">
        <f>SUM(G33:G41)</f>
        <v>0</v>
      </c>
      <c r="H42" s="204">
        <f>SUM(H33:H41)</f>
        <v>0</v>
      </c>
      <c r="I42" s="250" t="s">
        <v>16</v>
      </c>
    </row>
    <row r="43" spans="1:10" ht="13.5" x14ac:dyDescent="0.2">
      <c r="A43" s="19"/>
      <c r="B43" s="58"/>
      <c r="C43" s="20"/>
      <c r="D43" s="21"/>
      <c r="E43" s="21"/>
      <c r="F43" s="21"/>
      <c r="G43" s="21"/>
      <c r="H43" s="7"/>
      <c r="I43" s="21"/>
    </row>
    <row r="44" spans="1:10" s="1" customFormat="1" ht="15" customHeight="1" x14ac:dyDescent="0.2">
      <c r="A44" s="262" t="s">
        <v>17</v>
      </c>
      <c r="B44" s="262"/>
      <c r="C44" s="262"/>
      <c r="D44" s="262"/>
      <c r="E44" s="262"/>
      <c r="F44" s="262"/>
      <c r="G44" s="262"/>
      <c r="H44" s="262"/>
      <c r="I44" s="262"/>
      <c r="J44" s="262"/>
    </row>
    <row r="45" spans="1:10" s="1" customFormat="1" ht="23.25" customHeight="1" x14ac:dyDescent="0.2">
      <c r="A45" s="263" t="s">
        <v>18</v>
      </c>
      <c r="B45" s="264"/>
      <c r="C45" s="264"/>
      <c r="D45" s="264"/>
      <c r="E45" s="264"/>
      <c r="F45" s="264"/>
      <c r="G45" s="264"/>
      <c r="H45" s="264"/>
      <c r="I45" s="264"/>
      <c r="J45" s="264"/>
    </row>
    <row r="46" spans="1:10" s="6" customFormat="1" ht="12.75" customHeight="1" x14ac:dyDescent="0.2">
      <c r="A46" s="164" t="s">
        <v>19</v>
      </c>
    </row>
    <row r="47" spans="1:10" s="161" customFormat="1" ht="12.75" customHeight="1" x14ac:dyDescent="0.2">
      <c r="A47" s="256" t="s">
        <v>341</v>
      </c>
      <c r="B47" s="256"/>
      <c r="C47" s="256"/>
      <c r="D47" s="256"/>
      <c r="E47" s="256"/>
      <c r="F47" s="256"/>
      <c r="G47" s="256"/>
      <c r="H47" s="256"/>
      <c r="I47" s="256"/>
      <c r="J47" s="256"/>
    </row>
    <row r="48" spans="1:10" s="161" customFormat="1" ht="23.25" customHeight="1" x14ac:dyDescent="0.2">
      <c r="A48" s="254" t="s">
        <v>553</v>
      </c>
      <c r="B48" s="254"/>
      <c r="C48" s="254"/>
      <c r="D48" s="254"/>
      <c r="E48" s="254"/>
      <c r="F48" s="254"/>
      <c r="G48" s="254"/>
      <c r="H48" s="254"/>
      <c r="I48" s="254"/>
      <c r="J48" s="254"/>
    </row>
    <row r="49" spans="1:10" s="162" customFormat="1" ht="15" customHeight="1" x14ac:dyDescent="0.2">
      <c r="A49" s="161" t="s">
        <v>566</v>
      </c>
    </row>
    <row r="50" spans="1:10" s="162" customFormat="1" ht="15" customHeight="1" x14ac:dyDescent="0.2">
      <c r="A50" s="161" t="s">
        <v>568</v>
      </c>
    </row>
    <row r="51" spans="1:10" s="162" customFormat="1" ht="36" customHeight="1" x14ac:dyDescent="0.2">
      <c r="A51" s="254" t="s">
        <v>594</v>
      </c>
      <c r="B51" s="255"/>
      <c r="C51" s="255"/>
      <c r="D51" s="255"/>
      <c r="E51" s="255"/>
      <c r="F51" s="255"/>
      <c r="G51" s="255"/>
      <c r="H51" s="255"/>
      <c r="I51" s="255"/>
      <c r="J51" s="255"/>
    </row>
  </sheetData>
  <mergeCells count="8">
    <mergeCell ref="A7:I7"/>
    <mergeCell ref="A23:I23"/>
    <mergeCell ref="A51:J51"/>
    <mergeCell ref="A32:I32"/>
    <mergeCell ref="A44:J44"/>
    <mergeCell ref="A45:J45"/>
    <mergeCell ref="A47:J47"/>
    <mergeCell ref="A48:J4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opLeftCell="A25" zoomScale="130" zoomScaleNormal="130" workbookViewId="0">
      <selection activeCell="H3" sqref="H3"/>
    </sheetView>
  </sheetViews>
  <sheetFormatPr defaultRowHeight="12.75" x14ac:dyDescent="0.2"/>
  <cols>
    <col min="1" max="1" width="3.7109375" customWidth="1"/>
    <col min="2" max="2" width="35.28515625" customWidth="1"/>
    <col min="4" max="4" width="8.85546875" customWidth="1"/>
    <col min="5" max="5" width="10" customWidth="1"/>
    <col min="7" max="7" width="11.42578125" customWidth="1"/>
    <col min="8" max="8" width="12.5703125" customWidth="1"/>
    <col min="9" max="9" width="11.5703125" customWidth="1"/>
    <col min="10" max="10" width="10.7109375" customWidth="1"/>
    <col min="11" max="18" width="9.140625" customWidth="1"/>
  </cols>
  <sheetData>
    <row r="1" spans="1:10" ht="15.75" x14ac:dyDescent="0.25">
      <c r="A1" s="152" t="s">
        <v>60</v>
      </c>
      <c r="B1" s="153"/>
      <c r="C1" s="154"/>
      <c r="D1" s="154"/>
      <c r="E1" s="152"/>
      <c r="F1" s="152" t="s">
        <v>29</v>
      </c>
      <c r="G1" s="152"/>
      <c r="H1" s="152"/>
      <c r="I1" s="155"/>
      <c r="J1" s="156"/>
    </row>
    <row r="2" spans="1:10" ht="16.899999999999999" customHeight="1" x14ac:dyDescent="0.2">
      <c r="J2" s="156"/>
    </row>
    <row r="3" spans="1:10" ht="18" x14ac:dyDescent="0.25">
      <c r="C3" s="57" t="s">
        <v>532</v>
      </c>
    </row>
    <row r="5" spans="1:10" ht="67.5" x14ac:dyDescent="0.2">
      <c r="A5" s="66" t="s">
        <v>1</v>
      </c>
      <c r="B5" s="66" t="s">
        <v>2</v>
      </c>
      <c r="C5" s="88" t="s">
        <v>3</v>
      </c>
      <c r="D5" s="66" t="s">
        <v>4</v>
      </c>
      <c r="E5" s="67" t="s">
        <v>5</v>
      </c>
      <c r="F5" s="67" t="s">
        <v>20</v>
      </c>
      <c r="G5" s="67" t="s">
        <v>21</v>
      </c>
      <c r="H5" s="67" t="s">
        <v>24</v>
      </c>
      <c r="I5" s="67" t="s">
        <v>9</v>
      </c>
      <c r="J5" s="68" t="s">
        <v>340</v>
      </c>
    </row>
    <row r="6" spans="1:10" ht="27" x14ac:dyDescent="0.2">
      <c r="A6" s="66">
        <v>1</v>
      </c>
      <c r="B6" s="66">
        <v>2</v>
      </c>
      <c r="C6" s="88">
        <v>3</v>
      </c>
      <c r="D6" s="66">
        <v>4</v>
      </c>
      <c r="E6" s="69">
        <v>5</v>
      </c>
      <c r="F6" s="69">
        <v>6</v>
      </c>
      <c r="G6" s="67" t="s">
        <v>10</v>
      </c>
      <c r="H6" s="69" t="s">
        <v>23</v>
      </c>
      <c r="I6" s="69" t="s">
        <v>12</v>
      </c>
      <c r="J6" s="70">
        <v>10</v>
      </c>
    </row>
    <row r="7" spans="1:10" ht="13.5" customHeight="1" x14ac:dyDescent="0.2">
      <c r="A7" s="285" t="s">
        <v>607</v>
      </c>
      <c r="B7" s="286"/>
      <c r="C7" s="286"/>
      <c r="D7" s="286"/>
      <c r="E7" s="286"/>
      <c r="F7" s="286"/>
      <c r="G7" s="286"/>
      <c r="H7" s="286"/>
      <c r="I7" s="286"/>
      <c r="J7" s="301"/>
    </row>
    <row r="8" spans="1:10" ht="18.75" customHeight="1" x14ac:dyDescent="0.2">
      <c r="A8" s="61" t="s">
        <v>25</v>
      </c>
      <c r="B8" s="182" t="s">
        <v>610</v>
      </c>
      <c r="C8" s="76">
        <v>10</v>
      </c>
      <c r="D8" s="63" t="s">
        <v>84</v>
      </c>
      <c r="E8" s="107"/>
      <c r="F8" s="201"/>
      <c r="G8" s="202">
        <f>C8*ROUND(F8,4)</f>
        <v>0</v>
      </c>
      <c r="H8" s="202">
        <f>G8*0.095</f>
        <v>0</v>
      </c>
      <c r="I8" s="202">
        <f>G8+H8</f>
        <v>0</v>
      </c>
      <c r="J8" s="110"/>
    </row>
    <row r="9" spans="1:10" ht="15.75" customHeight="1" x14ac:dyDescent="0.2">
      <c r="A9" s="61" t="s">
        <v>26</v>
      </c>
      <c r="B9" s="38" t="s">
        <v>436</v>
      </c>
      <c r="C9" s="60">
        <v>50</v>
      </c>
      <c r="D9" s="232" t="s">
        <v>14</v>
      </c>
      <c r="E9" s="107"/>
      <c r="F9" s="201"/>
      <c r="G9" s="202">
        <f t="shared" ref="G9:G31" si="0">C9*ROUND(F9,4)</f>
        <v>0</v>
      </c>
      <c r="H9" s="202">
        <f>G9*0.095</f>
        <v>0</v>
      </c>
      <c r="I9" s="202">
        <f>G9+H9</f>
        <v>0</v>
      </c>
      <c r="J9" s="110"/>
    </row>
    <row r="10" spans="1:10" ht="16.5" customHeight="1" x14ac:dyDescent="0.2">
      <c r="A10" s="61" t="s">
        <v>27</v>
      </c>
      <c r="B10" s="182" t="s">
        <v>437</v>
      </c>
      <c r="C10" s="76">
        <v>50</v>
      </c>
      <c r="D10" s="232" t="s">
        <v>14</v>
      </c>
      <c r="E10" s="107"/>
      <c r="F10" s="201"/>
      <c r="G10" s="202">
        <f t="shared" si="0"/>
        <v>0</v>
      </c>
      <c r="H10" s="202">
        <f t="shared" ref="H10:H31" si="1">G10*0.095</f>
        <v>0</v>
      </c>
      <c r="I10" s="202">
        <f t="shared" ref="I10:I31" si="2">G10+H10</f>
        <v>0</v>
      </c>
      <c r="J10" s="110"/>
    </row>
    <row r="11" spans="1:10" ht="16.5" customHeight="1" x14ac:dyDescent="0.2">
      <c r="A11" s="61" t="s">
        <v>34</v>
      </c>
      <c r="B11" s="182" t="s">
        <v>438</v>
      </c>
      <c r="C11" s="76">
        <v>70</v>
      </c>
      <c r="D11" s="232" t="s">
        <v>14</v>
      </c>
      <c r="E11" s="107"/>
      <c r="F11" s="201"/>
      <c r="G11" s="202">
        <f t="shared" si="0"/>
        <v>0</v>
      </c>
      <c r="H11" s="202">
        <f t="shared" si="1"/>
        <v>0</v>
      </c>
      <c r="I11" s="202">
        <f t="shared" si="2"/>
        <v>0</v>
      </c>
      <c r="J11" s="110"/>
    </row>
    <row r="12" spans="1:10" ht="24" x14ac:dyDescent="0.2">
      <c r="A12" s="61" t="s">
        <v>35</v>
      </c>
      <c r="B12" s="182" t="s">
        <v>439</v>
      </c>
      <c r="C12" s="76">
        <v>5</v>
      </c>
      <c r="D12" s="63" t="s">
        <v>15</v>
      </c>
      <c r="E12" s="107"/>
      <c r="F12" s="201"/>
      <c r="G12" s="202">
        <f t="shared" si="0"/>
        <v>0</v>
      </c>
      <c r="H12" s="202">
        <f t="shared" si="1"/>
        <v>0</v>
      </c>
      <c r="I12" s="202">
        <f t="shared" si="2"/>
        <v>0</v>
      </c>
      <c r="J12" s="110"/>
    </row>
    <row r="13" spans="1:10" ht="26.45" customHeight="1" x14ac:dyDescent="0.2">
      <c r="A13" s="61" t="s">
        <v>36</v>
      </c>
      <c r="B13" s="182" t="s">
        <v>440</v>
      </c>
      <c r="C13" s="76">
        <v>3</v>
      </c>
      <c r="D13" s="63" t="s">
        <v>15</v>
      </c>
      <c r="E13" s="107"/>
      <c r="F13" s="201"/>
      <c r="G13" s="202">
        <f t="shared" si="0"/>
        <v>0</v>
      </c>
      <c r="H13" s="202">
        <f t="shared" si="1"/>
        <v>0</v>
      </c>
      <c r="I13" s="202">
        <f t="shared" si="2"/>
        <v>0</v>
      </c>
      <c r="J13" s="110"/>
    </row>
    <row r="14" spans="1:10" ht="18" customHeight="1" x14ac:dyDescent="0.2">
      <c r="A14" s="61" t="s">
        <v>46</v>
      </c>
      <c r="B14" s="182" t="s">
        <v>441</v>
      </c>
      <c r="C14" s="76">
        <v>5</v>
      </c>
      <c r="D14" s="63" t="s">
        <v>15</v>
      </c>
      <c r="E14" s="107"/>
      <c r="F14" s="201"/>
      <c r="G14" s="202">
        <f t="shared" si="0"/>
        <v>0</v>
      </c>
      <c r="H14" s="202">
        <f t="shared" si="1"/>
        <v>0</v>
      </c>
      <c r="I14" s="202">
        <f t="shared" si="2"/>
        <v>0</v>
      </c>
      <c r="J14" s="110"/>
    </row>
    <row r="15" spans="1:10" ht="24" x14ac:dyDescent="0.2">
      <c r="A15" s="61" t="s">
        <v>43</v>
      </c>
      <c r="B15" s="182" t="s">
        <v>442</v>
      </c>
      <c r="C15" s="76">
        <v>3</v>
      </c>
      <c r="D15" s="63" t="s">
        <v>84</v>
      </c>
      <c r="E15" s="107"/>
      <c r="F15" s="201"/>
      <c r="G15" s="202">
        <f t="shared" si="0"/>
        <v>0</v>
      </c>
      <c r="H15" s="202">
        <f t="shared" si="1"/>
        <v>0</v>
      </c>
      <c r="I15" s="202">
        <f t="shared" si="2"/>
        <v>0</v>
      </c>
      <c r="J15" s="110"/>
    </row>
    <row r="16" spans="1:10" ht="24" x14ac:dyDescent="0.2">
      <c r="A16" s="61" t="s">
        <v>37</v>
      </c>
      <c r="B16" s="183" t="s">
        <v>443</v>
      </c>
      <c r="C16" s="180">
        <v>2</v>
      </c>
      <c r="D16" s="181" t="s">
        <v>15</v>
      </c>
      <c r="E16" s="107"/>
      <c r="F16" s="201"/>
      <c r="G16" s="202">
        <f t="shared" si="0"/>
        <v>0</v>
      </c>
      <c r="H16" s="202">
        <f t="shared" si="1"/>
        <v>0</v>
      </c>
      <c r="I16" s="202">
        <f t="shared" si="2"/>
        <v>0</v>
      </c>
      <c r="J16" s="110"/>
    </row>
    <row r="17" spans="1:10" ht="24" x14ac:dyDescent="0.2">
      <c r="A17" s="61" t="s">
        <v>38</v>
      </c>
      <c r="B17" s="183" t="s">
        <v>611</v>
      </c>
      <c r="C17" s="180">
        <v>2</v>
      </c>
      <c r="D17" s="181" t="s">
        <v>15</v>
      </c>
      <c r="E17" s="107"/>
      <c r="F17" s="201"/>
      <c r="G17" s="202">
        <f t="shared" si="0"/>
        <v>0</v>
      </c>
      <c r="H17" s="202">
        <f t="shared" si="1"/>
        <v>0</v>
      </c>
      <c r="I17" s="202">
        <f t="shared" si="2"/>
        <v>0</v>
      </c>
      <c r="J17" s="110"/>
    </row>
    <row r="18" spans="1:10" ht="53.25" customHeight="1" x14ac:dyDescent="0.2">
      <c r="A18" s="61" t="s">
        <v>39</v>
      </c>
      <c r="B18" s="183" t="s">
        <v>444</v>
      </c>
      <c r="C18" s="180">
        <v>3</v>
      </c>
      <c r="D18" s="181" t="s">
        <v>15</v>
      </c>
      <c r="E18" s="107"/>
      <c r="F18" s="201"/>
      <c r="G18" s="202">
        <f t="shared" si="0"/>
        <v>0</v>
      </c>
      <c r="H18" s="202">
        <f t="shared" si="1"/>
        <v>0</v>
      </c>
      <c r="I18" s="202">
        <f t="shared" si="2"/>
        <v>0</v>
      </c>
      <c r="J18" s="110"/>
    </row>
    <row r="19" spans="1:10" ht="36" x14ac:dyDescent="0.2">
      <c r="A19" s="61" t="s">
        <v>40</v>
      </c>
      <c r="B19" s="183" t="s">
        <v>612</v>
      </c>
      <c r="C19" s="180">
        <v>6</v>
      </c>
      <c r="D19" s="181" t="s">
        <v>15</v>
      </c>
      <c r="E19" s="107"/>
      <c r="F19" s="201"/>
      <c r="G19" s="202">
        <f t="shared" si="0"/>
        <v>0</v>
      </c>
      <c r="H19" s="202">
        <f t="shared" si="1"/>
        <v>0</v>
      </c>
      <c r="I19" s="202">
        <f t="shared" si="2"/>
        <v>0</v>
      </c>
      <c r="J19" s="110"/>
    </row>
    <row r="20" spans="1:10" ht="24" x14ac:dyDescent="0.2">
      <c r="A20" s="61" t="s">
        <v>41</v>
      </c>
      <c r="B20" s="183" t="s">
        <v>445</v>
      </c>
      <c r="C20" s="180">
        <v>2</v>
      </c>
      <c r="D20" s="181" t="s">
        <v>15</v>
      </c>
      <c r="E20" s="107"/>
      <c r="F20" s="201"/>
      <c r="G20" s="202">
        <f t="shared" si="0"/>
        <v>0</v>
      </c>
      <c r="H20" s="202">
        <f t="shared" si="1"/>
        <v>0</v>
      </c>
      <c r="I20" s="202">
        <f t="shared" si="2"/>
        <v>0</v>
      </c>
      <c r="J20" s="110"/>
    </row>
    <row r="21" spans="1:10" ht="24" x14ac:dyDescent="0.2">
      <c r="A21" s="61" t="s">
        <v>42</v>
      </c>
      <c r="B21" s="183" t="s">
        <v>446</v>
      </c>
      <c r="C21" s="180">
        <v>2</v>
      </c>
      <c r="D21" s="181" t="s">
        <v>15</v>
      </c>
      <c r="E21" s="107"/>
      <c r="F21" s="201"/>
      <c r="G21" s="202">
        <f t="shared" si="0"/>
        <v>0</v>
      </c>
      <c r="H21" s="202">
        <f t="shared" si="1"/>
        <v>0</v>
      </c>
      <c r="I21" s="202">
        <f t="shared" si="2"/>
        <v>0</v>
      </c>
      <c r="J21" s="110"/>
    </row>
    <row r="22" spans="1:10" ht="27.75" customHeight="1" x14ac:dyDescent="0.2">
      <c r="A22" s="61" t="s">
        <v>44</v>
      </c>
      <c r="B22" s="183" t="s">
        <v>613</v>
      </c>
      <c r="C22" s="180">
        <v>1</v>
      </c>
      <c r="D22" s="181" t="s">
        <v>15</v>
      </c>
      <c r="E22" s="107"/>
      <c r="F22" s="201"/>
      <c r="G22" s="202">
        <f t="shared" si="0"/>
        <v>0</v>
      </c>
      <c r="H22" s="202">
        <f t="shared" si="1"/>
        <v>0</v>
      </c>
      <c r="I22" s="202">
        <f t="shared" si="2"/>
        <v>0</v>
      </c>
      <c r="J22" s="110"/>
    </row>
    <row r="23" spans="1:10" ht="23.25" customHeight="1" x14ac:dyDescent="0.2">
      <c r="A23" s="61" t="s">
        <v>45</v>
      </c>
      <c r="B23" s="183" t="s">
        <v>614</v>
      </c>
      <c r="C23" s="180">
        <v>1</v>
      </c>
      <c r="D23" s="181" t="s">
        <v>15</v>
      </c>
      <c r="E23" s="107"/>
      <c r="F23" s="201"/>
      <c r="G23" s="202">
        <f t="shared" si="0"/>
        <v>0</v>
      </c>
      <c r="H23" s="202">
        <f t="shared" si="1"/>
        <v>0</v>
      </c>
      <c r="I23" s="202">
        <f t="shared" si="2"/>
        <v>0</v>
      </c>
      <c r="J23" s="110"/>
    </row>
    <row r="24" spans="1:10" ht="18.600000000000001" customHeight="1" x14ac:dyDescent="0.2">
      <c r="A24" s="61" t="s">
        <v>47</v>
      </c>
      <c r="B24" s="183" t="s">
        <v>615</v>
      </c>
      <c r="C24" s="180">
        <v>1</v>
      </c>
      <c r="D24" s="181" t="s">
        <v>15</v>
      </c>
      <c r="E24" s="107"/>
      <c r="F24" s="201"/>
      <c r="G24" s="202">
        <f t="shared" si="0"/>
        <v>0</v>
      </c>
      <c r="H24" s="202">
        <f t="shared" si="1"/>
        <v>0</v>
      </c>
      <c r="I24" s="202">
        <f t="shared" si="2"/>
        <v>0</v>
      </c>
      <c r="J24" s="110"/>
    </row>
    <row r="25" spans="1:10" ht="18.600000000000001" customHeight="1" x14ac:dyDescent="0.2">
      <c r="A25" s="61" t="s">
        <v>48</v>
      </c>
      <c r="B25" s="183" t="s">
        <v>450</v>
      </c>
      <c r="C25" s="180">
        <v>1</v>
      </c>
      <c r="D25" s="181" t="s">
        <v>15</v>
      </c>
      <c r="E25" s="107"/>
      <c r="F25" s="201"/>
      <c r="G25" s="202">
        <f t="shared" si="0"/>
        <v>0</v>
      </c>
      <c r="H25" s="202">
        <f t="shared" si="1"/>
        <v>0</v>
      </c>
      <c r="I25" s="202">
        <f t="shared" si="2"/>
        <v>0</v>
      </c>
      <c r="J25" s="110"/>
    </row>
    <row r="26" spans="1:10" ht="29.25" customHeight="1" x14ac:dyDescent="0.2">
      <c r="A26" s="61" t="s">
        <v>49</v>
      </c>
      <c r="B26" s="183" t="s">
        <v>616</v>
      </c>
      <c r="C26" s="180">
        <v>1</v>
      </c>
      <c r="D26" s="181" t="s">
        <v>15</v>
      </c>
      <c r="E26" s="107"/>
      <c r="F26" s="201"/>
      <c r="G26" s="202">
        <f t="shared" si="0"/>
        <v>0</v>
      </c>
      <c r="H26" s="202">
        <f t="shared" si="1"/>
        <v>0</v>
      </c>
      <c r="I26" s="202">
        <f t="shared" si="2"/>
        <v>0</v>
      </c>
      <c r="J26" s="224"/>
    </row>
    <row r="27" spans="1:10" ht="36.75" customHeight="1" x14ac:dyDescent="0.2">
      <c r="A27" s="61" t="s">
        <v>50</v>
      </c>
      <c r="B27" s="183" t="s">
        <v>609</v>
      </c>
      <c r="C27" s="180">
        <v>2</v>
      </c>
      <c r="D27" s="181" t="s">
        <v>15</v>
      </c>
      <c r="E27" s="107"/>
      <c r="F27" s="201"/>
      <c r="G27" s="202">
        <f t="shared" si="0"/>
        <v>0</v>
      </c>
      <c r="H27" s="202">
        <f t="shared" si="1"/>
        <v>0</v>
      </c>
      <c r="I27" s="202">
        <f t="shared" si="2"/>
        <v>0</v>
      </c>
      <c r="J27" s="224"/>
    </row>
    <row r="28" spans="1:10" ht="18" customHeight="1" x14ac:dyDescent="0.2">
      <c r="A28" s="61" t="s">
        <v>51</v>
      </c>
      <c r="B28" s="183" t="s">
        <v>617</v>
      </c>
      <c r="C28" s="180">
        <v>2</v>
      </c>
      <c r="D28" s="181" t="s">
        <v>15</v>
      </c>
      <c r="E28" s="107"/>
      <c r="F28" s="201"/>
      <c r="G28" s="202">
        <f t="shared" si="0"/>
        <v>0</v>
      </c>
      <c r="H28" s="202">
        <f t="shared" si="1"/>
        <v>0</v>
      </c>
      <c r="I28" s="202">
        <f t="shared" si="2"/>
        <v>0</v>
      </c>
      <c r="J28" s="224"/>
    </row>
    <row r="29" spans="1:10" ht="24" x14ac:dyDescent="0.2">
      <c r="A29" s="61" t="s">
        <v>52</v>
      </c>
      <c r="B29" s="183" t="s">
        <v>447</v>
      </c>
      <c r="C29" s="180">
        <v>2</v>
      </c>
      <c r="D29" s="181" t="s">
        <v>15</v>
      </c>
      <c r="E29" s="107"/>
      <c r="F29" s="201"/>
      <c r="G29" s="202">
        <f t="shared" si="0"/>
        <v>0</v>
      </c>
      <c r="H29" s="202">
        <f t="shared" si="1"/>
        <v>0</v>
      </c>
      <c r="I29" s="202">
        <f t="shared" si="2"/>
        <v>0</v>
      </c>
      <c r="J29" s="224"/>
    </row>
    <row r="30" spans="1:10" ht="13.5" x14ac:dyDescent="0.2">
      <c r="A30" s="61" t="s">
        <v>53</v>
      </c>
      <c r="B30" s="183" t="s">
        <v>448</v>
      </c>
      <c r="C30" s="180">
        <v>3</v>
      </c>
      <c r="D30" s="181" t="s">
        <v>15</v>
      </c>
      <c r="E30" s="107"/>
      <c r="F30" s="201"/>
      <c r="G30" s="202">
        <f t="shared" si="0"/>
        <v>0</v>
      </c>
      <c r="H30" s="202">
        <f t="shared" si="1"/>
        <v>0</v>
      </c>
      <c r="I30" s="202">
        <f t="shared" si="2"/>
        <v>0</v>
      </c>
      <c r="J30" s="224"/>
    </row>
    <row r="31" spans="1:10" ht="24" x14ac:dyDescent="0.2">
      <c r="A31" s="61" t="s">
        <v>54</v>
      </c>
      <c r="B31" s="183" t="s">
        <v>449</v>
      </c>
      <c r="C31" s="180">
        <v>2</v>
      </c>
      <c r="D31" s="181" t="s">
        <v>15</v>
      </c>
      <c r="E31" s="107"/>
      <c r="F31" s="201"/>
      <c r="G31" s="202">
        <f t="shared" si="0"/>
        <v>0</v>
      </c>
      <c r="H31" s="202">
        <f t="shared" si="1"/>
        <v>0</v>
      </c>
      <c r="I31" s="202">
        <f t="shared" si="2"/>
        <v>0</v>
      </c>
      <c r="J31" s="224"/>
    </row>
    <row r="32" spans="1:10" ht="13.5" x14ac:dyDescent="0.2">
      <c r="A32" s="59"/>
      <c r="B32" s="184" t="s">
        <v>608</v>
      </c>
      <c r="C32" s="62" t="s">
        <v>16</v>
      </c>
      <c r="D32" s="43" t="s">
        <v>16</v>
      </c>
      <c r="E32" s="105" t="s">
        <v>16</v>
      </c>
      <c r="F32" s="105" t="s">
        <v>16</v>
      </c>
      <c r="G32" s="204">
        <f>SUM(G8:G31)</f>
        <v>0</v>
      </c>
      <c r="H32" s="204">
        <f>SUM(H8:H31)</f>
        <v>0</v>
      </c>
      <c r="I32" s="204">
        <f>SUM(I8:I31)</f>
        <v>0</v>
      </c>
      <c r="J32" s="224">
        <f>SUM(J8:J31)</f>
        <v>0</v>
      </c>
    </row>
    <row r="33" spans="1:10" ht="13.5" x14ac:dyDescent="0.2">
      <c r="A33" s="19"/>
      <c r="B33" s="58"/>
      <c r="C33" s="20"/>
      <c r="D33" s="21"/>
      <c r="E33" s="21"/>
      <c r="F33" s="21"/>
      <c r="G33" s="21"/>
      <c r="H33" s="7"/>
      <c r="I33" s="21"/>
      <c r="J33" s="162"/>
    </row>
    <row r="34" spans="1:10" ht="12.75" customHeight="1" x14ac:dyDescent="0.2">
      <c r="A34" s="262" t="s">
        <v>17</v>
      </c>
      <c r="B34" s="262"/>
      <c r="C34" s="262"/>
      <c r="D34" s="262"/>
      <c r="E34" s="262"/>
      <c r="F34" s="262"/>
      <c r="G34" s="262"/>
      <c r="H34" s="262"/>
      <c r="I34" s="262"/>
      <c r="J34" s="262"/>
    </row>
    <row r="35" spans="1:10" ht="12.75" customHeight="1" x14ac:dyDescent="0.2">
      <c r="A35" s="263" t="s">
        <v>18</v>
      </c>
      <c r="B35" s="263"/>
      <c r="C35" s="263"/>
      <c r="D35" s="263"/>
      <c r="E35" s="263"/>
      <c r="F35" s="263"/>
      <c r="G35" s="263"/>
      <c r="H35" s="263"/>
      <c r="I35" s="263"/>
      <c r="J35" s="263"/>
    </row>
    <row r="36" spans="1:10" x14ac:dyDescent="0.2">
      <c r="A36" s="164" t="s">
        <v>19</v>
      </c>
      <c r="B36" s="6"/>
      <c r="C36" s="6"/>
      <c r="D36" s="6"/>
      <c r="E36" s="6"/>
      <c r="F36" s="6"/>
      <c r="G36" s="6"/>
      <c r="H36" s="6"/>
      <c r="I36" s="6"/>
      <c r="J36" s="6"/>
    </row>
    <row r="37" spans="1:10" x14ac:dyDescent="0.2">
      <c r="A37" s="256" t="s">
        <v>341</v>
      </c>
      <c r="B37" s="256"/>
      <c r="C37" s="256"/>
      <c r="D37" s="256"/>
      <c r="E37" s="256"/>
      <c r="F37" s="256"/>
      <c r="G37" s="256"/>
      <c r="H37" s="256"/>
      <c r="I37" s="256"/>
      <c r="J37" s="256"/>
    </row>
    <row r="38" spans="1:10" ht="25.5" customHeight="1" x14ac:dyDescent="0.2">
      <c r="A38" s="254" t="s">
        <v>553</v>
      </c>
      <c r="B38" s="254"/>
      <c r="C38" s="254"/>
      <c r="D38" s="254"/>
      <c r="E38" s="254"/>
      <c r="F38" s="254"/>
      <c r="G38" s="254"/>
      <c r="H38" s="254"/>
      <c r="I38" s="254"/>
      <c r="J38" s="254"/>
    </row>
    <row r="39" spans="1:10" x14ac:dyDescent="0.2">
      <c r="A39" s="161" t="s">
        <v>566</v>
      </c>
      <c r="B39" s="162"/>
      <c r="C39" s="162"/>
      <c r="D39" s="162"/>
      <c r="E39" s="162"/>
      <c r="F39" s="162"/>
      <c r="G39" s="162"/>
      <c r="H39" s="162"/>
      <c r="I39" s="162"/>
    </row>
    <row r="40" spans="1:10" x14ac:dyDescent="0.2">
      <c r="A40" s="161" t="s">
        <v>568</v>
      </c>
      <c r="B40" s="162"/>
      <c r="C40" s="162"/>
      <c r="D40" s="162"/>
      <c r="E40" s="162"/>
      <c r="F40" s="162"/>
      <c r="G40" s="162"/>
      <c r="H40" s="162"/>
      <c r="I40" s="162"/>
    </row>
    <row r="41" spans="1:10" ht="27" customHeight="1" x14ac:dyDescent="0.2">
      <c r="A41" s="254" t="s">
        <v>569</v>
      </c>
      <c r="B41" s="254"/>
      <c r="C41" s="254"/>
      <c r="D41" s="254"/>
      <c r="E41" s="254"/>
      <c r="F41" s="254"/>
      <c r="G41" s="254"/>
      <c r="H41" s="254"/>
      <c r="I41" s="254"/>
      <c r="J41" s="254"/>
    </row>
    <row r="42" spans="1:10" ht="25.5" customHeight="1" x14ac:dyDescent="0.2">
      <c r="A42" s="293" t="s">
        <v>344</v>
      </c>
      <c r="B42" s="293"/>
      <c r="C42" s="293"/>
      <c r="D42" s="293"/>
      <c r="E42" s="293"/>
      <c r="F42" s="293"/>
      <c r="G42" s="293"/>
      <c r="H42" s="293"/>
      <c r="I42" s="293"/>
      <c r="J42" s="293"/>
    </row>
  </sheetData>
  <mergeCells count="7">
    <mergeCell ref="A7:J7"/>
    <mergeCell ref="A42:J42"/>
    <mergeCell ref="A38:J38"/>
    <mergeCell ref="A41:J41"/>
    <mergeCell ref="A34:J34"/>
    <mergeCell ref="A35:J35"/>
    <mergeCell ref="A37:J37"/>
  </mergeCells>
  <phoneticPr fontId="23" type="noConversion"/>
  <dataValidations count="1">
    <dataValidation type="whole" operator="equal" allowBlank="1" showInputMessage="1" showErrorMessage="1" sqref="J8:J25">
      <formula1>1</formula1>
    </dataValidation>
  </dataValidations>
  <pageMargins left="0.7" right="0.7" top="0.75" bottom="0.75" header="0.3" footer="0.3"/>
  <pageSetup paperSize="9" scale="72" orientation="portrait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theme="6"/>
  </sheetPr>
  <dimension ref="A1:K52"/>
  <sheetViews>
    <sheetView zoomScaleNormal="100" workbookViewId="0">
      <pane ySplit="6" topLeftCell="A31" activePane="bottomLeft" state="frozen"/>
      <selection pane="bottomLeft" activeCell="A37" sqref="A37:I37"/>
    </sheetView>
  </sheetViews>
  <sheetFormatPr defaultRowHeight="12.75" x14ac:dyDescent="0.2"/>
  <cols>
    <col min="1" max="1" width="4.42578125" customWidth="1"/>
    <col min="2" max="2" width="32.140625" style="14" customWidth="1"/>
    <col min="3" max="3" width="12" style="16" customWidth="1"/>
    <col min="4" max="4" width="9" style="16" customWidth="1"/>
    <col min="5" max="5" width="13.140625" customWidth="1"/>
    <col min="6" max="6" width="12.42578125" customWidth="1"/>
    <col min="7" max="7" width="15.7109375" customWidth="1"/>
    <col min="9" max="9" width="16.7109375" customWidth="1"/>
    <col min="10" max="10" width="15.85546875" customWidth="1"/>
  </cols>
  <sheetData>
    <row r="1" spans="1:10" s="156" customFormat="1" ht="15.75" x14ac:dyDescent="0.25">
      <c r="A1" s="152" t="s">
        <v>0</v>
      </c>
      <c r="B1" s="153"/>
      <c r="C1" s="154" t="s">
        <v>56</v>
      </c>
      <c r="D1" s="154"/>
      <c r="E1" s="152"/>
      <c r="F1" s="152"/>
      <c r="G1" s="152" t="s">
        <v>57</v>
      </c>
      <c r="H1" s="152"/>
      <c r="I1" s="155"/>
    </row>
    <row r="2" spans="1:10" s="156" customFormat="1" ht="16.899999999999999" customHeight="1" x14ac:dyDescent="0.25">
      <c r="A2" s="152"/>
      <c r="B2" s="153"/>
      <c r="C2" s="154"/>
      <c r="D2" s="154"/>
      <c r="E2" s="152"/>
      <c r="F2" s="152"/>
      <c r="G2" s="152"/>
      <c r="H2" s="152"/>
      <c r="I2" s="155"/>
    </row>
    <row r="3" spans="1:10" ht="18" x14ac:dyDescent="0.25">
      <c r="A3" s="1"/>
      <c r="B3" s="124"/>
      <c r="C3" s="15"/>
      <c r="D3" s="191" t="s">
        <v>522</v>
      </c>
      <c r="E3" s="1"/>
      <c r="F3" s="1"/>
      <c r="G3" s="1"/>
      <c r="H3" s="1"/>
      <c r="I3" s="1"/>
    </row>
    <row r="4" spans="1:10" ht="18.600000000000001" customHeight="1" x14ac:dyDescent="0.25">
      <c r="A4" s="1"/>
      <c r="B4" s="189"/>
      <c r="C4" s="15"/>
      <c r="D4" s="191"/>
      <c r="E4" s="1"/>
      <c r="F4" s="1"/>
      <c r="G4" s="1"/>
      <c r="H4" s="1"/>
      <c r="I4" s="1"/>
    </row>
    <row r="5" spans="1:10" s="10" customFormat="1" ht="54" x14ac:dyDescent="0.2">
      <c r="A5" s="66" t="s">
        <v>1</v>
      </c>
      <c r="B5" s="66" t="s">
        <v>2</v>
      </c>
      <c r="C5" s="66" t="s">
        <v>3</v>
      </c>
      <c r="D5" s="66" t="s">
        <v>4</v>
      </c>
      <c r="E5" s="67" t="s">
        <v>5</v>
      </c>
      <c r="F5" s="67" t="s">
        <v>20</v>
      </c>
      <c r="G5" s="67" t="s">
        <v>21</v>
      </c>
      <c r="H5" s="67" t="s">
        <v>22</v>
      </c>
      <c r="I5" s="67" t="s">
        <v>9</v>
      </c>
      <c r="J5" s="68" t="s">
        <v>340</v>
      </c>
    </row>
    <row r="6" spans="1:10" ht="27" x14ac:dyDescent="0.2">
      <c r="A6" s="66">
        <v>1</v>
      </c>
      <c r="B6" s="66">
        <v>2</v>
      </c>
      <c r="C6" s="66">
        <v>3</v>
      </c>
      <c r="D6" s="66">
        <v>4</v>
      </c>
      <c r="E6" s="69">
        <v>5</v>
      </c>
      <c r="F6" s="69">
        <v>6</v>
      </c>
      <c r="G6" s="67" t="s">
        <v>10</v>
      </c>
      <c r="H6" s="69" t="s">
        <v>23</v>
      </c>
      <c r="I6" s="69" t="s">
        <v>12</v>
      </c>
      <c r="J6" s="70">
        <v>10</v>
      </c>
    </row>
    <row r="7" spans="1:10" ht="18.75" customHeight="1" x14ac:dyDescent="0.2">
      <c r="A7" s="265" t="s">
        <v>542</v>
      </c>
      <c r="B7" s="266"/>
      <c r="C7" s="267"/>
      <c r="D7" s="267"/>
      <c r="E7" s="267"/>
      <c r="F7" s="267"/>
      <c r="G7" s="267"/>
      <c r="H7" s="267"/>
      <c r="I7" s="268"/>
      <c r="J7" s="49"/>
    </row>
    <row r="8" spans="1:10" s="57" customFormat="1" ht="24" x14ac:dyDescent="0.2">
      <c r="A8" s="59" t="s">
        <v>25</v>
      </c>
      <c r="B8" s="37" t="s">
        <v>197</v>
      </c>
      <c r="C8" s="60">
        <v>40</v>
      </c>
      <c r="D8" s="61" t="s">
        <v>15</v>
      </c>
      <c r="E8" s="159"/>
      <c r="F8" s="201"/>
      <c r="G8" s="202">
        <f>C8*ROUND(F8,4)</f>
        <v>0</v>
      </c>
      <c r="H8" s="203">
        <f>G8*0.095</f>
        <v>0</v>
      </c>
      <c r="I8" s="203">
        <f>G8+H8</f>
        <v>0</v>
      </c>
      <c r="J8" s="125"/>
    </row>
    <row r="9" spans="1:10" s="57" customFormat="1" ht="21" customHeight="1" x14ac:dyDescent="0.2">
      <c r="A9" s="59" t="s">
        <v>26</v>
      </c>
      <c r="B9" s="36" t="s">
        <v>357</v>
      </c>
      <c r="C9" s="60">
        <v>50</v>
      </c>
      <c r="D9" s="61" t="s">
        <v>15</v>
      </c>
      <c r="E9" s="159"/>
      <c r="F9" s="201"/>
      <c r="G9" s="202">
        <f t="shared" ref="G9:G23" si="0">C9*ROUND(F9,4)</f>
        <v>0</v>
      </c>
      <c r="H9" s="203">
        <f t="shared" ref="H9:H23" si="1">G9*0.095</f>
        <v>0</v>
      </c>
      <c r="I9" s="203">
        <f t="shared" ref="I9:I23" si="2">G9+H9</f>
        <v>0</v>
      </c>
      <c r="J9" s="125"/>
    </row>
    <row r="10" spans="1:10" ht="17.25" customHeight="1" x14ac:dyDescent="0.2">
      <c r="A10" s="59" t="s">
        <v>27</v>
      </c>
      <c r="B10" s="36" t="s">
        <v>198</v>
      </c>
      <c r="C10" s="60">
        <v>140</v>
      </c>
      <c r="D10" s="61" t="s">
        <v>15</v>
      </c>
      <c r="E10" s="159"/>
      <c r="F10" s="201"/>
      <c r="G10" s="202">
        <f t="shared" si="0"/>
        <v>0</v>
      </c>
      <c r="H10" s="203">
        <f t="shared" si="1"/>
        <v>0</v>
      </c>
      <c r="I10" s="203">
        <f t="shared" si="2"/>
        <v>0</v>
      </c>
      <c r="J10" s="108"/>
    </row>
    <row r="11" spans="1:10" ht="18" customHeight="1" x14ac:dyDescent="0.2">
      <c r="A11" s="59" t="s">
        <v>34</v>
      </c>
      <c r="B11" s="51" t="s">
        <v>199</v>
      </c>
      <c r="C11" s="60">
        <v>80</v>
      </c>
      <c r="D11" s="61" t="s">
        <v>15</v>
      </c>
      <c r="E11" s="159"/>
      <c r="F11" s="201"/>
      <c r="G11" s="202">
        <f t="shared" si="0"/>
        <v>0</v>
      </c>
      <c r="H11" s="203">
        <f t="shared" si="1"/>
        <v>0</v>
      </c>
      <c r="I11" s="203">
        <f t="shared" si="2"/>
        <v>0</v>
      </c>
      <c r="J11" s="108"/>
    </row>
    <row r="12" spans="1:10" ht="24" x14ac:dyDescent="0.2">
      <c r="A12" s="59" t="s">
        <v>35</v>
      </c>
      <c r="B12" s="51" t="s">
        <v>200</v>
      </c>
      <c r="C12" s="60">
        <v>200</v>
      </c>
      <c r="D12" s="61" t="s">
        <v>15</v>
      </c>
      <c r="E12" s="159"/>
      <c r="F12" s="201"/>
      <c r="G12" s="202">
        <f t="shared" si="0"/>
        <v>0</v>
      </c>
      <c r="H12" s="203">
        <f t="shared" si="1"/>
        <v>0</v>
      </c>
      <c r="I12" s="203">
        <f t="shared" si="2"/>
        <v>0</v>
      </c>
      <c r="J12" s="108"/>
    </row>
    <row r="13" spans="1:10" ht="18" customHeight="1" x14ac:dyDescent="0.2">
      <c r="A13" s="59" t="s">
        <v>36</v>
      </c>
      <c r="B13" s="51" t="s">
        <v>201</v>
      </c>
      <c r="C13" s="60">
        <v>60</v>
      </c>
      <c r="D13" s="61" t="s">
        <v>15</v>
      </c>
      <c r="E13" s="159"/>
      <c r="F13" s="201"/>
      <c r="G13" s="202">
        <f t="shared" si="0"/>
        <v>0</v>
      </c>
      <c r="H13" s="203">
        <f t="shared" si="1"/>
        <v>0</v>
      </c>
      <c r="I13" s="203">
        <f t="shared" si="2"/>
        <v>0</v>
      </c>
      <c r="J13" s="108"/>
    </row>
    <row r="14" spans="1:10" ht="13.5" x14ac:dyDescent="0.2">
      <c r="A14" s="59" t="s">
        <v>46</v>
      </c>
      <c r="B14" s="51" t="s">
        <v>345</v>
      </c>
      <c r="C14" s="60">
        <v>40</v>
      </c>
      <c r="D14" s="61" t="s">
        <v>15</v>
      </c>
      <c r="E14" s="159"/>
      <c r="F14" s="201"/>
      <c r="G14" s="202">
        <f t="shared" si="0"/>
        <v>0</v>
      </c>
      <c r="H14" s="203">
        <f t="shared" si="1"/>
        <v>0</v>
      </c>
      <c r="I14" s="203">
        <f t="shared" si="2"/>
        <v>0</v>
      </c>
      <c r="J14" s="108"/>
    </row>
    <row r="15" spans="1:10" s="57" customFormat="1" ht="30" customHeight="1" x14ac:dyDescent="0.2">
      <c r="A15" s="59" t="s">
        <v>43</v>
      </c>
      <c r="B15" s="37" t="s">
        <v>202</v>
      </c>
      <c r="C15" s="60">
        <v>110</v>
      </c>
      <c r="D15" s="61" t="s">
        <v>15</v>
      </c>
      <c r="E15" s="159"/>
      <c r="F15" s="201"/>
      <c r="G15" s="202">
        <f t="shared" si="0"/>
        <v>0</v>
      </c>
      <c r="H15" s="203">
        <f t="shared" si="1"/>
        <v>0</v>
      </c>
      <c r="I15" s="203">
        <f t="shared" si="2"/>
        <v>0</v>
      </c>
      <c r="J15" s="125"/>
    </row>
    <row r="16" spans="1:10" ht="36" x14ac:dyDescent="0.2">
      <c r="A16" s="59" t="s">
        <v>37</v>
      </c>
      <c r="B16" s="37" t="s">
        <v>203</v>
      </c>
      <c r="C16" s="60">
        <v>120</v>
      </c>
      <c r="D16" s="61" t="s">
        <v>15</v>
      </c>
      <c r="E16" s="159"/>
      <c r="F16" s="201"/>
      <c r="G16" s="202">
        <f t="shared" si="0"/>
        <v>0</v>
      </c>
      <c r="H16" s="203">
        <f t="shared" si="1"/>
        <v>0</v>
      </c>
      <c r="I16" s="203">
        <f t="shared" si="2"/>
        <v>0</v>
      </c>
      <c r="J16" s="108"/>
    </row>
    <row r="17" spans="1:10" s="57" customFormat="1" ht="23.25" customHeight="1" x14ac:dyDescent="0.2">
      <c r="A17" s="59" t="s">
        <v>38</v>
      </c>
      <c r="B17" s="37" t="s">
        <v>204</v>
      </c>
      <c r="C17" s="60">
        <v>320</v>
      </c>
      <c r="D17" s="61" t="s">
        <v>15</v>
      </c>
      <c r="E17" s="159"/>
      <c r="F17" s="201"/>
      <c r="G17" s="202">
        <f t="shared" si="0"/>
        <v>0</v>
      </c>
      <c r="H17" s="203">
        <f t="shared" si="1"/>
        <v>0</v>
      </c>
      <c r="I17" s="203">
        <f t="shared" si="2"/>
        <v>0</v>
      </c>
      <c r="J17" s="125"/>
    </row>
    <row r="18" spans="1:10" ht="13.5" x14ac:dyDescent="0.2">
      <c r="A18" s="59" t="s">
        <v>39</v>
      </c>
      <c r="B18" s="37" t="s">
        <v>205</v>
      </c>
      <c r="C18" s="60">
        <v>50</v>
      </c>
      <c r="D18" s="61" t="s">
        <v>15</v>
      </c>
      <c r="E18" s="159"/>
      <c r="F18" s="201"/>
      <c r="G18" s="202">
        <f t="shared" si="0"/>
        <v>0</v>
      </c>
      <c r="H18" s="203">
        <f t="shared" si="1"/>
        <v>0</v>
      </c>
      <c r="I18" s="203">
        <f t="shared" si="2"/>
        <v>0</v>
      </c>
      <c r="J18" s="108"/>
    </row>
    <row r="19" spans="1:10" ht="36" x14ac:dyDescent="0.2">
      <c r="A19" s="59" t="s">
        <v>40</v>
      </c>
      <c r="B19" s="37" t="s">
        <v>206</v>
      </c>
      <c r="C19" s="60">
        <v>70</v>
      </c>
      <c r="D19" s="61" t="s">
        <v>15</v>
      </c>
      <c r="E19" s="159"/>
      <c r="F19" s="201"/>
      <c r="G19" s="202">
        <f t="shared" si="0"/>
        <v>0</v>
      </c>
      <c r="H19" s="203">
        <f t="shared" si="1"/>
        <v>0</v>
      </c>
      <c r="I19" s="203">
        <f t="shared" si="2"/>
        <v>0</v>
      </c>
      <c r="J19" s="108"/>
    </row>
    <row r="20" spans="1:10" ht="22.5" customHeight="1" x14ac:dyDescent="0.2">
      <c r="A20" s="59" t="s">
        <v>41</v>
      </c>
      <c r="B20" s="36" t="s">
        <v>207</v>
      </c>
      <c r="C20" s="60">
        <v>90</v>
      </c>
      <c r="D20" s="61" t="s">
        <v>15</v>
      </c>
      <c r="E20" s="159"/>
      <c r="F20" s="201"/>
      <c r="G20" s="202">
        <f t="shared" si="0"/>
        <v>0</v>
      </c>
      <c r="H20" s="203">
        <f t="shared" si="1"/>
        <v>0</v>
      </c>
      <c r="I20" s="203">
        <f t="shared" si="2"/>
        <v>0</v>
      </c>
      <c r="J20" s="108"/>
    </row>
    <row r="21" spans="1:10" ht="24" x14ac:dyDescent="0.2">
      <c r="A21" s="59" t="s">
        <v>42</v>
      </c>
      <c r="B21" s="36" t="s">
        <v>208</v>
      </c>
      <c r="C21" s="60">
        <v>10</v>
      </c>
      <c r="D21" s="61" t="s">
        <v>15</v>
      </c>
      <c r="E21" s="159"/>
      <c r="F21" s="201"/>
      <c r="G21" s="202">
        <f t="shared" si="0"/>
        <v>0</v>
      </c>
      <c r="H21" s="203">
        <f t="shared" si="1"/>
        <v>0</v>
      </c>
      <c r="I21" s="203">
        <f t="shared" si="2"/>
        <v>0</v>
      </c>
      <c r="J21" s="108"/>
    </row>
    <row r="22" spans="1:10" s="57" customFormat="1" ht="20.25" customHeight="1" x14ac:dyDescent="0.2">
      <c r="A22" s="59" t="s">
        <v>44</v>
      </c>
      <c r="B22" s="36" t="s">
        <v>209</v>
      </c>
      <c r="C22" s="60">
        <v>300</v>
      </c>
      <c r="D22" s="61" t="s">
        <v>15</v>
      </c>
      <c r="E22" s="159"/>
      <c r="F22" s="201"/>
      <c r="G22" s="202">
        <f t="shared" si="0"/>
        <v>0</v>
      </c>
      <c r="H22" s="203">
        <f t="shared" si="1"/>
        <v>0</v>
      </c>
      <c r="I22" s="203">
        <f t="shared" si="2"/>
        <v>0</v>
      </c>
      <c r="J22" s="125"/>
    </row>
    <row r="23" spans="1:10" ht="24" x14ac:dyDescent="0.2">
      <c r="A23" s="59" t="s">
        <v>45</v>
      </c>
      <c r="B23" s="36" t="s">
        <v>210</v>
      </c>
      <c r="C23" s="60">
        <v>150</v>
      </c>
      <c r="D23" s="61" t="s">
        <v>15</v>
      </c>
      <c r="E23" s="159"/>
      <c r="F23" s="201"/>
      <c r="G23" s="202">
        <f t="shared" si="0"/>
        <v>0</v>
      </c>
      <c r="H23" s="203">
        <f t="shared" si="1"/>
        <v>0</v>
      </c>
      <c r="I23" s="203">
        <f t="shared" si="2"/>
        <v>0</v>
      </c>
      <c r="J23" s="108"/>
    </row>
    <row r="24" spans="1:10" ht="18" customHeight="1" x14ac:dyDescent="0.2">
      <c r="A24" s="59"/>
      <c r="B24" s="206" t="s">
        <v>546</v>
      </c>
      <c r="C24" s="62" t="s">
        <v>16</v>
      </c>
      <c r="D24" s="43" t="s">
        <v>16</v>
      </c>
      <c r="E24" s="105" t="s">
        <v>16</v>
      </c>
      <c r="F24" s="105" t="s">
        <v>16</v>
      </c>
      <c r="G24" s="204">
        <f>SUM(G8:G23)</f>
        <v>0</v>
      </c>
      <c r="H24" s="204">
        <f t="shared" ref="H24:I24" si="3">SUM(H8:H23)</f>
        <v>0</v>
      </c>
      <c r="I24" s="204">
        <f t="shared" si="3"/>
        <v>0</v>
      </c>
      <c r="J24" s="246">
        <f>SUM(J8:J23)</f>
        <v>0</v>
      </c>
    </row>
    <row r="25" spans="1:10" ht="21" customHeight="1" x14ac:dyDescent="0.2">
      <c r="A25" s="265" t="s">
        <v>547</v>
      </c>
      <c r="B25" s="266"/>
      <c r="C25" s="267"/>
      <c r="D25" s="267"/>
      <c r="E25" s="267"/>
      <c r="F25" s="267"/>
      <c r="G25" s="267"/>
      <c r="H25" s="267"/>
      <c r="I25" s="268"/>
      <c r="J25" s="49"/>
    </row>
    <row r="26" spans="1:10" ht="38.25" customHeight="1" x14ac:dyDescent="0.2">
      <c r="A26" s="59" t="s">
        <v>25</v>
      </c>
      <c r="B26" s="35" t="s">
        <v>211</v>
      </c>
      <c r="C26" s="60">
        <v>130</v>
      </c>
      <c r="D26" s="63" t="s">
        <v>15</v>
      </c>
      <c r="E26" s="159"/>
      <c r="F26" s="201"/>
      <c r="G26" s="202">
        <f>C26*ROUND(F26,4)</f>
        <v>0</v>
      </c>
      <c r="H26" s="203">
        <f t="shared" ref="H26:H31" si="4">G26*0.095</f>
        <v>0</v>
      </c>
      <c r="I26" s="203">
        <f t="shared" ref="I26:I31" si="5">G26+H26</f>
        <v>0</v>
      </c>
      <c r="J26" s="108"/>
    </row>
    <row r="27" spans="1:10" ht="24" x14ac:dyDescent="0.2">
      <c r="A27" s="59" t="s">
        <v>26</v>
      </c>
      <c r="B27" s="35" t="s">
        <v>192</v>
      </c>
      <c r="C27" s="60">
        <v>200</v>
      </c>
      <c r="D27" s="61" t="s">
        <v>15</v>
      </c>
      <c r="E27" s="159"/>
      <c r="F27" s="201"/>
      <c r="G27" s="202">
        <f t="shared" ref="G27:G31" si="6">C27*ROUND(F27,4)</f>
        <v>0</v>
      </c>
      <c r="H27" s="203">
        <f t="shared" si="4"/>
        <v>0</v>
      </c>
      <c r="I27" s="203">
        <f t="shared" si="5"/>
        <v>0</v>
      </c>
      <c r="J27" s="108"/>
    </row>
    <row r="28" spans="1:10" ht="17.25" customHeight="1" x14ac:dyDescent="0.2">
      <c r="A28" s="59" t="s">
        <v>27</v>
      </c>
      <c r="B28" s="35" t="s">
        <v>193</v>
      </c>
      <c r="C28" s="60">
        <v>30</v>
      </c>
      <c r="D28" s="61" t="s">
        <v>15</v>
      </c>
      <c r="E28" s="159"/>
      <c r="F28" s="201"/>
      <c r="G28" s="202">
        <f t="shared" si="6"/>
        <v>0</v>
      </c>
      <c r="H28" s="203">
        <f t="shared" si="4"/>
        <v>0</v>
      </c>
      <c r="I28" s="203">
        <f t="shared" si="5"/>
        <v>0</v>
      </c>
      <c r="J28" s="108"/>
    </row>
    <row r="29" spans="1:10" ht="18" customHeight="1" x14ac:dyDescent="0.2">
      <c r="A29" s="59" t="s">
        <v>34</v>
      </c>
      <c r="B29" s="35" t="s">
        <v>194</v>
      </c>
      <c r="C29" s="60">
        <v>40</v>
      </c>
      <c r="D29" s="61" t="s">
        <v>15</v>
      </c>
      <c r="E29" s="159"/>
      <c r="F29" s="201"/>
      <c r="G29" s="202">
        <f t="shared" si="6"/>
        <v>0</v>
      </c>
      <c r="H29" s="203">
        <f t="shared" si="4"/>
        <v>0</v>
      </c>
      <c r="I29" s="203">
        <f t="shared" si="5"/>
        <v>0</v>
      </c>
      <c r="J29" s="108"/>
    </row>
    <row r="30" spans="1:10" ht="27.6" customHeight="1" x14ac:dyDescent="0.2">
      <c r="A30" s="59" t="s">
        <v>35</v>
      </c>
      <c r="B30" s="35" t="s">
        <v>195</v>
      </c>
      <c r="C30" s="60">
        <v>30</v>
      </c>
      <c r="D30" s="61" t="s">
        <v>15</v>
      </c>
      <c r="E30" s="159"/>
      <c r="F30" s="201"/>
      <c r="G30" s="202">
        <f t="shared" si="6"/>
        <v>0</v>
      </c>
      <c r="H30" s="203">
        <f t="shared" si="4"/>
        <v>0</v>
      </c>
      <c r="I30" s="203">
        <f t="shared" si="5"/>
        <v>0</v>
      </c>
      <c r="J30" s="108"/>
    </row>
    <row r="31" spans="1:10" ht="28.5" customHeight="1" x14ac:dyDescent="0.2">
      <c r="A31" s="59" t="s">
        <v>36</v>
      </c>
      <c r="B31" s="35" t="s">
        <v>196</v>
      </c>
      <c r="C31" s="60">
        <v>100</v>
      </c>
      <c r="D31" s="61" t="s">
        <v>15</v>
      </c>
      <c r="E31" s="159"/>
      <c r="F31" s="201"/>
      <c r="G31" s="202">
        <f t="shared" si="6"/>
        <v>0</v>
      </c>
      <c r="H31" s="203">
        <f t="shared" si="4"/>
        <v>0</v>
      </c>
      <c r="I31" s="203">
        <f t="shared" si="5"/>
        <v>0</v>
      </c>
      <c r="J31" s="108"/>
    </row>
    <row r="32" spans="1:10" ht="16.5" customHeight="1" x14ac:dyDescent="0.2">
      <c r="A32" s="59"/>
      <c r="B32" s="205" t="s">
        <v>548</v>
      </c>
      <c r="C32" s="60" t="s">
        <v>16</v>
      </c>
      <c r="D32" s="61" t="s">
        <v>16</v>
      </c>
      <c r="E32" s="105" t="s">
        <v>16</v>
      </c>
      <c r="F32" s="105" t="s">
        <v>16</v>
      </c>
      <c r="G32" s="204">
        <f>SUM(G26:G31)</f>
        <v>0</v>
      </c>
      <c r="H32" s="204">
        <f t="shared" ref="H32:I32" si="7">SUM(H26:H31)</f>
        <v>0</v>
      </c>
      <c r="I32" s="204">
        <f t="shared" si="7"/>
        <v>0</v>
      </c>
      <c r="J32" s="247">
        <f>SUM(J26:J31)</f>
        <v>0</v>
      </c>
    </row>
    <row r="33" spans="1:10" ht="18.75" customHeight="1" x14ac:dyDescent="0.2">
      <c r="A33" s="269" t="s">
        <v>549</v>
      </c>
      <c r="B33" s="270"/>
      <c r="C33" s="270"/>
      <c r="D33" s="270"/>
      <c r="E33" s="270"/>
      <c r="F33" s="270"/>
      <c r="G33" s="270"/>
      <c r="H33" s="270"/>
      <c r="I33" s="271"/>
      <c r="J33" s="48"/>
    </row>
    <row r="34" spans="1:10" ht="17.25" customHeight="1" x14ac:dyDescent="0.25">
      <c r="A34" s="207" t="s">
        <v>25</v>
      </c>
      <c r="B34" s="35" t="s">
        <v>619</v>
      </c>
      <c r="C34" s="208">
        <v>250</v>
      </c>
      <c r="D34" s="233" t="s">
        <v>15</v>
      </c>
      <c r="E34" s="209"/>
      <c r="F34" s="210"/>
      <c r="G34" s="211">
        <f>C34*ROUND(F34,4)</f>
        <v>0</v>
      </c>
      <c r="H34" s="212">
        <f>G34*0.095</f>
        <v>0</v>
      </c>
      <c r="I34" s="212">
        <f>G34+H34</f>
        <v>0</v>
      </c>
      <c r="J34" s="213"/>
    </row>
    <row r="35" spans="1:10" ht="21" customHeight="1" x14ac:dyDescent="0.25">
      <c r="A35" s="207" t="s">
        <v>26</v>
      </c>
      <c r="B35" s="35" t="s">
        <v>358</v>
      </c>
      <c r="C35" s="208">
        <v>400</v>
      </c>
      <c r="D35" s="233" t="s">
        <v>14</v>
      </c>
      <c r="E35" s="209"/>
      <c r="F35" s="210"/>
      <c r="G35" s="211">
        <f>C35*ROUND(F35,4)</f>
        <v>0</v>
      </c>
      <c r="H35" s="212">
        <f t="shared" ref="H35" si="8">G35*0.095</f>
        <v>0</v>
      </c>
      <c r="I35" s="212">
        <f t="shared" ref="I35" si="9">G35+H35</f>
        <v>0</v>
      </c>
      <c r="J35" s="213"/>
    </row>
    <row r="36" spans="1:10" ht="15.75" customHeight="1" x14ac:dyDescent="0.2">
      <c r="A36" s="64"/>
      <c r="B36" s="206" t="s">
        <v>550</v>
      </c>
      <c r="C36" s="62" t="s">
        <v>16</v>
      </c>
      <c r="D36" s="43" t="s">
        <v>16</v>
      </c>
      <c r="E36" s="109" t="s">
        <v>16</v>
      </c>
      <c r="F36" s="109" t="s">
        <v>16</v>
      </c>
      <c r="G36" s="204">
        <f>SUM(G34:G35)</f>
        <v>0</v>
      </c>
      <c r="H36" s="204">
        <f>SUM(H34:H35)</f>
        <v>0</v>
      </c>
      <c r="I36" s="204">
        <f>SUM(I34:I35)</f>
        <v>0</v>
      </c>
      <c r="J36" s="248">
        <f>SUM(J34:J35)</f>
        <v>0</v>
      </c>
    </row>
    <row r="37" spans="1:10" ht="15.75" customHeight="1" x14ac:dyDescent="0.2">
      <c r="A37" s="269" t="s">
        <v>551</v>
      </c>
      <c r="B37" s="270"/>
      <c r="C37" s="270"/>
      <c r="D37" s="270"/>
      <c r="E37" s="270"/>
      <c r="F37" s="270"/>
      <c r="G37" s="270"/>
      <c r="H37" s="270"/>
      <c r="I37" s="271"/>
      <c r="J37" s="48"/>
    </row>
    <row r="38" spans="1:10" ht="15.75" customHeight="1" x14ac:dyDescent="0.2">
      <c r="A38" s="59" t="s">
        <v>25</v>
      </c>
      <c r="B38" s="38" t="s">
        <v>621</v>
      </c>
      <c r="C38" s="60">
        <v>30</v>
      </c>
      <c r="D38" s="61" t="s">
        <v>15</v>
      </c>
      <c r="E38" s="166"/>
      <c r="F38" s="201"/>
      <c r="G38" s="202">
        <f t="shared" ref="G38:G40" si="10">C38*ROUND(F38,4)</f>
        <v>0</v>
      </c>
      <c r="H38" s="203">
        <f t="shared" ref="H38:H40" si="11">G38*0.095</f>
        <v>0</v>
      </c>
      <c r="I38" s="203">
        <f t="shared" ref="I38:I40" si="12">G38+H38</f>
        <v>0</v>
      </c>
      <c r="J38" s="198" t="s">
        <v>16</v>
      </c>
    </row>
    <row r="39" spans="1:10" ht="15.75" customHeight="1" x14ac:dyDescent="0.2">
      <c r="A39" s="59" t="s">
        <v>26</v>
      </c>
      <c r="B39" s="38" t="s">
        <v>359</v>
      </c>
      <c r="C39" s="60">
        <v>30</v>
      </c>
      <c r="D39" s="61" t="s">
        <v>15</v>
      </c>
      <c r="E39" s="166"/>
      <c r="F39" s="201"/>
      <c r="G39" s="202">
        <f t="shared" si="10"/>
        <v>0</v>
      </c>
      <c r="H39" s="203">
        <f t="shared" si="11"/>
        <v>0</v>
      </c>
      <c r="I39" s="203">
        <f t="shared" si="12"/>
        <v>0</v>
      </c>
      <c r="J39" s="198" t="s">
        <v>16</v>
      </c>
    </row>
    <row r="40" spans="1:10" ht="39.75" customHeight="1" x14ac:dyDescent="0.2">
      <c r="A40" s="64" t="s">
        <v>27</v>
      </c>
      <c r="B40" s="249" t="s">
        <v>620</v>
      </c>
      <c r="C40" s="60">
        <v>30</v>
      </c>
      <c r="D40" s="61" t="s">
        <v>15</v>
      </c>
      <c r="E40" s="166"/>
      <c r="F40" s="201"/>
      <c r="G40" s="202">
        <f t="shared" si="10"/>
        <v>0</v>
      </c>
      <c r="H40" s="203">
        <f t="shared" si="11"/>
        <v>0</v>
      </c>
      <c r="I40" s="203">
        <f t="shared" si="12"/>
        <v>0</v>
      </c>
      <c r="J40" s="198" t="s">
        <v>16</v>
      </c>
    </row>
    <row r="41" spans="1:10" ht="15.75" customHeight="1" x14ac:dyDescent="0.2">
      <c r="A41" s="64"/>
      <c r="B41" s="31" t="s">
        <v>552</v>
      </c>
      <c r="C41" s="62" t="s">
        <v>16</v>
      </c>
      <c r="D41" s="43" t="s">
        <v>16</v>
      </c>
      <c r="E41" s="109" t="s">
        <v>16</v>
      </c>
      <c r="F41" s="109" t="s">
        <v>16</v>
      </c>
      <c r="G41" s="204">
        <f>SUM(G38:G40)</f>
        <v>0</v>
      </c>
      <c r="H41" s="204">
        <f t="shared" ref="H41:I41" si="13">SUM(H38:H40)</f>
        <v>0</v>
      </c>
      <c r="I41" s="204">
        <f t="shared" si="13"/>
        <v>0</v>
      </c>
      <c r="J41" s="198" t="s">
        <v>16</v>
      </c>
    </row>
    <row r="42" spans="1:10" ht="15.75" customHeight="1" x14ac:dyDescent="0.2">
      <c r="A42" s="129"/>
      <c r="B42" s="130"/>
      <c r="C42" s="96"/>
      <c r="D42" s="97"/>
      <c r="E42" s="131"/>
      <c r="F42" s="131"/>
      <c r="G42" s="99"/>
      <c r="H42" s="99"/>
      <c r="I42" s="99"/>
      <c r="J42" s="187"/>
    </row>
    <row r="43" spans="1:10" ht="13.5" customHeight="1" x14ac:dyDescent="0.2">
      <c r="A43" s="3"/>
      <c r="B43" s="12"/>
      <c r="C43" s="5"/>
      <c r="D43" s="5"/>
      <c r="E43" s="5"/>
      <c r="F43" s="5"/>
      <c r="G43" s="5"/>
      <c r="H43" s="5"/>
      <c r="I43" s="5"/>
    </row>
    <row r="44" spans="1:10" s="1" customFormat="1" ht="15" customHeight="1" x14ac:dyDescent="0.2">
      <c r="A44" s="262" t="s">
        <v>17</v>
      </c>
      <c r="B44" s="262"/>
      <c r="C44" s="262"/>
      <c r="D44" s="262"/>
      <c r="E44" s="262"/>
      <c r="F44" s="262"/>
      <c r="G44" s="262"/>
      <c r="H44" s="262"/>
      <c r="I44" s="262"/>
      <c r="J44" s="262"/>
    </row>
    <row r="45" spans="1:10" s="1" customFormat="1" ht="23.25" customHeight="1" x14ac:dyDescent="0.2">
      <c r="A45" s="263" t="s">
        <v>18</v>
      </c>
      <c r="B45" s="263"/>
      <c r="C45" s="263"/>
      <c r="D45" s="263"/>
      <c r="E45" s="263"/>
      <c r="F45" s="263"/>
      <c r="G45" s="263"/>
      <c r="H45" s="263"/>
      <c r="I45" s="263"/>
      <c r="J45" s="263"/>
    </row>
    <row r="46" spans="1:10" s="6" customFormat="1" ht="12.75" customHeight="1" x14ac:dyDescent="0.2">
      <c r="A46" s="164" t="s">
        <v>19</v>
      </c>
    </row>
    <row r="47" spans="1:10" s="161" customFormat="1" ht="12.75" customHeight="1" x14ac:dyDescent="0.2">
      <c r="A47" s="256" t="s">
        <v>341</v>
      </c>
      <c r="B47" s="256"/>
      <c r="C47" s="256"/>
      <c r="D47" s="256"/>
      <c r="E47" s="256"/>
      <c r="F47" s="256"/>
      <c r="G47" s="256"/>
      <c r="H47" s="256"/>
      <c r="I47" s="256"/>
      <c r="J47" s="256"/>
    </row>
    <row r="48" spans="1:10" s="161" customFormat="1" ht="30" customHeight="1" x14ac:dyDescent="0.2">
      <c r="A48" s="254" t="s">
        <v>553</v>
      </c>
      <c r="B48" s="254"/>
      <c r="C48" s="254"/>
      <c r="D48" s="254"/>
      <c r="E48" s="254"/>
      <c r="F48" s="254"/>
      <c r="G48" s="254"/>
      <c r="H48" s="254"/>
      <c r="I48" s="254"/>
      <c r="J48" s="254"/>
    </row>
    <row r="49" spans="1:11" s="162" customFormat="1" ht="15" customHeight="1" x14ac:dyDescent="0.2">
      <c r="A49" s="161" t="s">
        <v>342</v>
      </c>
    </row>
    <row r="50" spans="1:11" s="162" customFormat="1" ht="15" customHeight="1" x14ac:dyDescent="0.2">
      <c r="A50" s="161" t="s">
        <v>343</v>
      </c>
    </row>
    <row r="51" spans="1:11" s="162" customFormat="1" ht="24.75" customHeight="1" x14ac:dyDescent="0.2">
      <c r="A51" s="254" t="s">
        <v>595</v>
      </c>
      <c r="B51" s="255"/>
      <c r="C51" s="255"/>
      <c r="D51" s="255"/>
      <c r="E51" s="255"/>
      <c r="F51" s="255"/>
      <c r="G51" s="255"/>
      <c r="H51" s="255"/>
      <c r="I51" s="255"/>
      <c r="J51" s="255"/>
    </row>
    <row r="52" spans="1:11" s="162" customFormat="1" ht="48.75" customHeight="1" x14ac:dyDescent="0.2">
      <c r="A52" s="254" t="s">
        <v>554</v>
      </c>
      <c r="B52" s="254"/>
      <c r="C52" s="254"/>
      <c r="D52" s="254"/>
      <c r="E52" s="254"/>
      <c r="F52" s="254"/>
      <c r="G52" s="254"/>
      <c r="H52" s="254"/>
      <c r="I52" s="254"/>
      <c r="J52" s="254"/>
      <c r="K52" s="163"/>
    </row>
  </sheetData>
  <sheetProtection selectLockedCells="1" selectUnlockedCells="1"/>
  <mergeCells count="10">
    <mergeCell ref="A7:I7"/>
    <mergeCell ref="A33:I33"/>
    <mergeCell ref="A45:J45"/>
    <mergeCell ref="A51:J51"/>
    <mergeCell ref="A52:J52"/>
    <mergeCell ref="A44:J44"/>
    <mergeCell ref="A47:J47"/>
    <mergeCell ref="A48:J48"/>
    <mergeCell ref="A25:I25"/>
    <mergeCell ref="A37:I37"/>
  </mergeCells>
  <phoneticPr fontId="2" type="noConversion"/>
  <dataValidations count="2">
    <dataValidation type="whole" operator="equal" allowBlank="1" showInputMessage="1" showErrorMessage="1" sqref="J34:J35 J26:J31 J8:J23">
      <formula1>1</formula1>
    </dataValidation>
    <dataValidation operator="equal" allowBlank="1" showInputMessage="1" showErrorMessage="1" error="V celico vnesete vrednost &quot;1&quot; za živila, ki jih ponujate v shemi kakovosti. Če ta zahteva ni izpolnjena, NE vnašate ničesar." sqref="J38:J41"/>
  </dataValidations>
  <pageMargins left="0.74803149606299213" right="0.74803149606299213" top="0.98425196850393704" bottom="0.98425196850393704" header="0" footer="0"/>
  <pageSetup paperSize="9" scale="9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</sheetPr>
  <dimension ref="A1:K37"/>
  <sheetViews>
    <sheetView zoomScaleNormal="100" zoomScaleSheetLayoutView="100" workbookViewId="0">
      <selection activeCell="J13" sqref="J13"/>
    </sheetView>
  </sheetViews>
  <sheetFormatPr defaultRowHeight="12.75" x14ac:dyDescent="0.2"/>
  <cols>
    <col min="1" max="1" width="4.42578125" customWidth="1"/>
    <col min="2" max="2" width="27.140625" style="50" customWidth="1"/>
    <col min="3" max="3" width="12" customWidth="1"/>
    <col min="4" max="4" width="9" customWidth="1"/>
    <col min="5" max="5" width="13.140625" customWidth="1"/>
    <col min="6" max="6" width="12.42578125" customWidth="1"/>
    <col min="7" max="7" width="15.7109375" customWidth="1"/>
    <col min="9" max="9" width="16.7109375" customWidth="1"/>
    <col min="10" max="10" width="12" customWidth="1"/>
  </cols>
  <sheetData>
    <row r="1" spans="1:10" s="156" customFormat="1" ht="15.75" x14ac:dyDescent="0.25">
      <c r="A1" s="152" t="s">
        <v>58</v>
      </c>
      <c r="B1" s="157"/>
      <c r="C1" s="154"/>
      <c r="D1" s="154"/>
      <c r="E1" s="152"/>
      <c r="F1" s="152"/>
      <c r="G1" s="152" t="s">
        <v>57</v>
      </c>
      <c r="H1" s="152"/>
      <c r="I1" s="155"/>
    </row>
    <row r="2" spans="1:10" s="156" customFormat="1" ht="16.149999999999999" customHeight="1" x14ac:dyDescent="0.25">
      <c r="A2" s="152"/>
      <c r="B2" s="157"/>
      <c r="C2" s="154"/>
      <c r="D2" s="154"/>
      <c r="E2" s="152"/>
      <c r="F2" s="152"/>
      <c r="G2" s="152"/>
      <c r="H2" s="152"/>
      <c r="I2" s="155"/>
    </row>
    <row r="3" spans="1:10" ht="18" x14ac:dyDescent="0.25">
      <c r="A3" s="1"/>
      <c r="B3" s="120"/>
      <c r="C3" s="15"/>
      <c r="D3" s="15" t="s">
        <v>523</v>
      </c>
      <c r="E3" s="1"/>
      <c r="F3" s="1"/>
      <c r="G3" s="1"/>
      <c r="H3" s="1"/>
      <c r="I3" s="1"/>
    </row>
    <row r="4" spans="1:10" ht="18.600000000000001" customHeight="1" x14ac:dyDescent="0.2">
      <c r="A4" s="1"/>
      <c r="B4" s="188"/>
      <c r="C4" s="15"/>
      <c r="D4" s="15"/>
      <c r="E4" s="1"/>
      <c r="F4" s="1"/>
      <c r="G4" s="1"/>
      <c r="H4" s="1"/>
      <c r="I4" s="1"/>
    </row>
    <row r="5" spans="1:10" ht="54" x14ac:dyDescent="0.2">
      <c r="A5" s="66" t="s">
        <v>1</v>
      </c>
      <c r="B5" s="121" t="s">
        <v>2</v>
      </c>
      <c r="C5" s="66" t="s">
        <v>3</v>
      </c>
      <c r="D5" s="66" t="s">
        <v>4</v>
      </c>
      <c r="E5" s="67" t="s">
        <v>5</v>
      </c>
      <c r="F5" s="67" t="s">
        <v>20</v>
      </c>
      <c r="G5" s="67" t="s">
        <v>21</v>
      </c>
      <c r="H5" s="67" t="s">
        <v>24</v>
      </c>
      <c r="I5" s="67" t="s">
        <v>9</v>
      </c>
      <c r="J5" s="68" t="s">
        <v>340</v>
      </c>
    </row>
    <row r="6" spans="1:10" ht="27" x14ac:dyDescent="0.2">
      <c r="A6" s="66">
        <v>1</v>
      </c>
      <c r="B6" s="66">
        <v>2</v>
      </c>
      <c r="C6" s="66">
        <v>3</v>
      </c>
      <c r="D6" s="66">
        <v>4</v>
      </c>
      <c r="E6" s="69">
        <v>5</v>
      </c>
      <c r="F6" s="69">
        <v>6</v>
      </c>
      <c r="G6" s="67" t="s">
        <v>10</v>
      </c>
      <c r="H6" s="69" t="s">
        <v>23</v>
      </c>
      <c r="I6" s="69" t="s">
        <v>12</v>
      </c>
      <c r="J6" s="70">
        <v>10</v>
      </c>
    </row>
    <row r="7" spans="1:10" ht="18" customHeight="1" x14ac:dyDescent="0.2">
      <c r="A7" s="274" t="s">
        <v>555</v>
      </c>
      <c r="B7" s="275"/>
      <c r="C7" s="275"/>
      <c r="D7" s="275"/>
      <c r="E7" s="275"/>
      <c r="F7" s="275"/>
      <c r="G7" s="275"/>
      <c r="H7" s="275"/>
      <c r="I7" s="275"/>
      <c r="J7" s="71"/>
    </row>
    <row r="8" spans="1:10" ht="61.5" customHeight="1" x14ac:dyDescent="0.2">
      <c r="A8" s="72" t="s">
        <v>25</v>
      </c>
      <c r="B8" s="37" t="s">
        <v>32</v>
      </c>
      <c r="C8" s="73">
        <v>80</v>
      </c>
      <c r="D8" s="74" t="s">
        <v>15</v>
      </c>
      <c r="E8" s="166"/>
      <c r="F8" s="201"/>
      <c r="G8" s="214">
        <f>C8*ROUND(F8,4)</f>
        <v>0</v>
      </c>
      <c r="H8" s="214">
        <f>G8*0.095</f>
        <v>0</v>
      </c>
      <c r="I8" s="215">
        <f>G8+H8</f>
        <v>0</v>
      </c>
      <c r="J8" s="110"/>
    </row>
    <row r="9" spans="1:10" ht="66" customHeight="1" x14ac:dyDescent="0.2">
      <c r="A9" s="72" t="s">
        <v>26</v>
      </c>
      <c r="B9" s="37" t="s">
        <v>33</v>
      </c>
      <c r="C9" s="73">
        <v>200</v>
      </c>
      <c r="D9" s="74" t="s">
        <v>15</v>
      </c>
      <c r="E9" s="166"/>
      <c r="F9" s="201"/>
      <c r="G9" s="214">
        <f t="shared" ref="G9:G12" si="0">C9*ROUND(F9,4)</f>
        <v>0</v>
      </c>
      <c r="H9" s="214">
        <f t="shared" ref="H9:H12" si="1">G9*0.095</f>
        <v>0</v>
      </c>
      <c r="I9" s="215">
        <f t="shared" ref="I9:I12" si="2">G9+H9</f>
        <v>0</v>
      </c>
      <c r="J9" s="110"/>
    </row>
    <row r="10" spans="1:10" ht="66" customHeight="1" x14ac:dyDescent="0.2">
      <c r="A10" s="72" t="s">
        <v>362</v>
      </c>
      <c r="B10" s="37" t="s">
        <v>363</v>
      </c>
      <c r="C10" s="73">
        <v>50</v>
      </c>
      <c r="D10" s="234" t="s">
        <v>14</v>
      </c>
      <c r="E10" s="166"/>
      <c r="F10" s="201"/>
      <c r="G10" s="214">
        <f t="shared" si="0"/>
        <v>0</v>
      </c>
      <c r="H10" s="214">
        <f t="shared" si="1"/>
        <v>0</v>
      </c>
      <c r="I10" s="215">
        <f t="shared" si="2"/>
        <v>0</v>
      </c>
      <c r="J10" s="110"/>
    </row>
    <row r="11" spans="1:10" ht="36" x14ac:dyDescent="0.2">
      <c r="A11" s="72" t="s">
        <v>34</v>
      </c>
      <c r="B11" s="37" t="s">
        <v>361</v>
      </c>
      <c r="C11" s="73">
        <v>36</v>
      </c>
      <c r="D11" s="74" t="s">
        <v>15</v>
      </c>
      <c r="E11" s="166"/>
      <c r="F11" s="201"/>
      <c r="G11" s="214">
        <f t="shared" si="0"/>
        <v>0</v>
      </c>
      <c r="H11" s="214">
        <f t="shared" si="1"/>
        <v>0</v>
      </c>
      <c r="I11" s="215">
        <f t="shared" si="2"/>
        <v>0</v>
      </c>
      <c r="J11" s="110"/>
    </row>
    <row r="12" spans="1:10" ht="17.25" customHeight="1" x14ac:dyDescent="0.2">
      <c r="A12" s="72" t="s">
        <v>35</v>
      </c>
      <c r="B12" s="37" t="s">
        <v>185</v>
      </c>
      <c r="C12" s="73">
        <v>3</v>
      </c>
      <c r="D12" s="74" t="s">
        <v>15</v>
      </c>
      <c r="E12" s="166"/>
      <c r="F12" s="201"/>
      <c r="G12" s="214">
        <f t="shared" si="0"/>
        <v>0</v>
      </c>
      <c r="H12" s="214">
        <f t="shared" si="1"/>
        <v>0</v>
      </c>
      <c r="I12" s="215">
        <f t="shared" si="2"/>
        <v>0</v>
      </c>
      <c r="J12" s="110"/>
    </row>
    <row r="13" spans="1:10" ht="16.5" customHeight="1" x14ac:dyDescent="0.2">
      <c r="A13" s="75"/>
      <c r="B13" s="31" t="s">
        <v>556</v>
      </c>
      <c r="C13" s="62" t="s">
        <v>16</v>
      </c>
      <c r="D13" s="43" t="s">
        <v>16</v>
      </c>
      <c r="E13" s="109" t="s">
        <v>16</v>
      </c>
      <c r="F13" s="109" t="s">
        <v>16</v>
      </c>
      <c r="G13" s="216">
        <f>SUM(G8:G12)</f>
        <v>0</v>
      </c>
      <c r="H13" s="216">
        <f>SUM(H8:H12)</f>
        <v>0</v>
      </c>
      <c r="I13" s="216">
        <f>SUM(I8:I12)</f>
        <v>0</v>
      </c>
      <c r="J13" s="167">
        <f>SUM(J8:J12)</f>
        <v>0</v>
      </c>
    </row>
    <row r="15" spans="1:10" s="1" customFormat="1" ht="15" customHeight="1" x14ac:dyDescent="0.2">
      <c r="A15" s="262" t="s">
        <v>17</v>
      </c>
      <c r="B15" s="262"/>
      <c r="C15" s="262"/>
      <c r="D15" s="262"/>
      <c r="E15" s="262"/>
      <c r="F15" s="262"/>
      <c r="G15" s="262"/>
      <c r="H15" s="262"/>
      <c r="I15" s="262"/>
      <c r="J15" s="262"/>
    </row>
    <row r="16" spans="1:10" s="1" customFormat="1" ht="23.25" customHeight="1" x14ac:dyDescent="0.2">
      <c r="A16" s="263" t="s">
        <v>18</v>
      </c>
      <c r="B16" s="264"/>
      <c r="C16" s="264"/>
      <c r="D16" s="264"/>
      <c r="E16" s="264"/>
      <c r="F16" s="264"/>
      <c r="G16" s="264"/>
      <c r="H16" s="264"/>
      <c r="I16" s="264"/>
      <c r="J16" s="264"/>
    </row>
    <row r="17" spans="1:11" s="6" customFormat="1" ht="12.75" customHeight="1" x14ac:dyDescent="0.2">
      <c r="A17" s="164" t="s">
        <v>19</v>
      </c>
    </row>
    <row r="18" spans="1:11" s="161" customFormat="1" ht="12.75" customHeight="1" x14ac:dyDescent="0.2">
      <c r="A18" s="256" t="s">
        <v>341</v>
      </c>
      <c r="B18" s="256"/>
      <c r="C18" s="256"/>
      <c r="D18" s="256"/>
      <c r="E18" s="256"/>
      <c r="F18" s="256"/>
      <c r="G18" s="256"/>
      <c r="H18" s="256"/>
      <c r="I18" s="256"/>
      <c r="J18" s="256"/>
    </row>
    <row r="19" spans="1:11" s="161" customFormat="1" ht="30.75" customHeight="1" x14ac:dyDescent="0.2">
      <c r="A19" s="254" t="s">
        <v>553</v>
      </c>
      <c r="B19" s="254"/>
      <c r="C19" s="254"/>
      <c r="D19" s="254"/>
      <c r="E19" s="254"/>
      <c r="F19" s="254"/>
      <c r="G19" s="254"/>
      <c r="H19" s="254"/>
      <c r="I19" s="254"/>
      <c r="J19" s="254"/>
    </row>
    <row r="20" spans="1:11" s="162" customFormat="1" ht="15" customHeight="1" x14ac:dyDescent="0.2">
      <c r="A20" s="161" t="s">
        <v>342</v>
      </c>
    </row>
    <row r="21" spans="1:11" s="162" customFormat="1" ht="15" customHeight="1" x14ac:dyDescent="0.2">
      <c r="A21" s="161" t="s">
        <v>343</v>
      </c>
      <c r="J21" s="217"/>
    </row>
    <row r="22" spans="1:11" s="162" customFormat="1" ht="24.75" customHeight="1" x14ac:dyDescent="0.2">
      <c r="A22" s="254" t="s">
        <v>595</v>
      </c>
      <c r="B22" s="255"/>
      <c r="C22" s="255"/>
      <c r="D22" s="255"/>
      <c r="E22" s="255"/>
      <c r="F22" s="255"/>
      <c r="G22" s="255"/>
      <c r="H22" s="255"/>
      <c r="I22" s="255"/>
      <c r="J22" s="255"/>
    </row>
    <row r="23" spans="1:11" s="162" customFormat="1" ht="39.75" customHeight="1" x14ac:dyDescent="0.2">
      <c r="A23" s="254" t="s">
        <v>344</v>
      </c>
      <c r="B23" s="254"/>
      <c r="C23" s="254"/>
      <c r="D23" s="254"/>
      <c r="E23" s="254"/>
      <c r="F23" s="254"/>
      <c r="G23" s="254"/>
      <c r="H23" s="254"/>
      <c r="I23" s="254"/>
      <c r="J23" s="254"/>
      <c r="K23" s="163"/>
    </row>
    <row r="25" spans="1:11" ht="21" customHeight="1" x14ac:dyDescent="0.2">
      <c r="A25" s="276"/>
      <c r="B25" s="277"/>
      <c r="C25" s="15"/>
      <c r="D25" s="44"/>
      <c r="E25" s="7"/>
      <c r="F25" s="7"/>
      <c r="G25" s="7"/>
      <c r="H25" s="7"/>
      <c r="I25" s="7"/>
      <c r="J25" s="7"/>
    </row>
    <row r="26" spans="1:11" ht="34.5" customHeight="1" x14ac:dyDescent="0.2">
      <c r="A26" s="273"/>
      <c r="B26" s="273"/>
      <c r="C26" s="273"/>
      <c r="D26" s="273"/>
      <c r="E26" s="273"/>
      <c r="F26" s="273"/>
      <c r="G26" s="273"/>
      <c r="H26" s="273"/>
      <c r="I26" s="273"/>
      <c r="J26" s="273"/>
    </row>
    <row r="27" spans="1:11" ht="12.75" customHeight="1" x14ac:dyDescent="0.2">
      <c r="A27" s="273"/>
      <c r="B27" s="273"/>
      <c r="C27" s="273"/>
      <c r="D27" s="273"/>
      <c r="E27" s="273"/>
      <c r="F27" s="273"/>
      <c r="G27" s="273"/>
      <c r="H27" s="273"/>
      <c r="I27" s="273"/>
      <c r="J27" s="273"/>
    </row>
    <row r="28" spans="1:11" ht="12.75" customHeight="1" x14ac:dyDescent="0.2">
      <c r="A28" s="273"/>
      <c r="B28" s="273"/>
      <c r="C28" s="273"/>
      <c r="D28" s="273"/>
      <c r="E28" s="273"/>
      <c r="F28" s="273"/>
      <c r="G28" s="273"/>
      <c r="H28" s="273"/>
      <c r="I28" s="273"/>
      <c r="J28" s="273"/>
    </row>
    <row r="29" spans="1:11" ht="12.75" customHeight="1" x14ac:dyDescent="0.2">
      <c r="A29" s="273"/>
      <c r="B29" s="273"/>
      <c r="C29" s="273"/>
      <c r="D29" s="273"/>
      <c r="E29" s="273"/>
      <c r="F29" s="273"/>
      <c r="G29" s="273"/>
      <c r="H29" s="273"/>
      <c r="I29" s="273"/>
      <c r="J29" s="273"/>
    </row>
    <row r="30" spans="1:11" ht="12.75" customHeight="1" x14ac:dyDescent="0.2">
      <c r="A30" s="273"/>
      <c r="B30" s="273"/>
      <c r="C30" s="273"/>
      <c r="D30" s="273"/>
      <c r="E30" s="273"/>
      <c r="F30" s="273"/>
      <c r="G30" s="273"/>
      <c r="H30" s="273"/>
      <c r="I30" s="273"/>
      <c r="J30" s="273"/>
    </row>
    <row r="31" spans="1:11" ht="12.75" customHeight="1" x14ac:dyDescent="0.2">
      <c r="A31" s="273"/>
      <c r="B31" s="273"/>
      <c r="C31" s="273"/>
      <c r="D31" s="273"/>
      <c r="E31" s="273"/>
      <c r="F31" s="273"/>
      <c r="G31" s="273"/>
      <c r="H31" s="273"/>
      <c r="I31" s="273"/>
      <c r="J31" s="273"/>
    </row>
    <row r="32" spans="1:11" ht="12.75" customHeight="1" x14ac:dyDescent="0.2">
      <c r="A32" s="273"/>
      <c r="B32" s="273"/>
      <c r="C32" s="273"/>
      <c r="D32" s="273"/>
      <c r="E32" s="273"/>
      <c r="F32" s="273"/>
      <c r="G32" s="273"/>
      <c r="H32" s="273"/>
      <c r="I32" s="273"/>
      <c r="J32" s="273"/>
    </row>
    <row r="33" spans="1:10" ht="30" customHeight="1" x14ac:dyDescent="0.2">
      <c r="A33" s="273"/>
      <c r="B33" s="273"/>
      <c r="C33" s="273"/>
      <c r="D33" s="273"/>
      <c r="E33" s="273"/>
      <c r="F33" s="273"/>
      <c r="G33" s="273"/>
      <c r="H33" s="273"/>
      <c r="I33" s="273"/>
      <c r="J33" s="273"/>
    </row>
    <row r="34" spans="1:10" ht="33.75" customHeight="1" x14ac:dyDescent="0.2">
      <c r="A34" s="273"/>
      <c r="B34" s="273"/>
      <c r="C34" s="273"/>
      <c r="D34" s="273"/>
      <c r="E34" s="273"/>
      <c r="F34" s="273"/>
      <c r="G34" s="273"/>
      <c r="H34" s="273"/>
      <c r="I34" s="273"/>
      <c r="J34" s="273"/>
    </row>
    <row r="35" spans="1:10" x14ac:dyDescent="0.2">
      <c r="A35" s="120"/>
      <c r="B35" s="120"/>
      <c r="C35" s="120"/>
      <c r="D35" s="120"/>
      <c r="E35" s="120"/>
      <c r="F35" s="120"/>
      <c r="G35" s="120"/>
      <c r="H35" s="120"/>
      <c r="I35" s="120"/>
      <c r="J35" s="120"/>
    </row>
    <row r="36" spans="1:10" ht="12.75" customHeight="1" x14ac:dyDescent="0.2">
      <c r="B36" s="14"/>
      <c r="C36" s="16"/>
      <c r="D36" s="16"/>
    </row>
    <row r="37" spans="1:10" x14ac:dyDescent="0.2">
      <c r="A37" s="272"/>
      <c r="B37" s="272"/>
      <c r="C37" s="46"/>
      <c r="D37" s="44"/>
      <c r="E37" s="7"/>
      <c r="F37" s="47"/>
    </row>
  </sheetData>
  <mergeCells count="18">
    <mergeCell ref="A29:J29"/>
    <mergeCell ref="A7:I7"/>
    <mergeCell ref="A25:B25"/>
    <mergeCell ref="A26:J26"/>
    <mergeCell ref="A27:J27"/>
    <mergeCell ref="A28:J28"/>
    <mergeCell ref="A15:J15"/>
    <mergeCell ref="A16:J16"/>
    <mergeCell ref="A18:J18"/>
    <mergeCell ref="A19:J19"/>
    <mergeCell ref="A22:J22"/>
    <mergeCell ref="A23:J23"/>
    <mergeCell ref="A37:B37"/>
    <mergeCell ref="A30:J30"/>
    <mergeCell ref="A31:J31"/>
    <mergeCell ref="A32:J32"/>
    <mergeCell ref="A33:J33"/>
    <mergeCell ref="A34:J34"/>
  </mergeCells>
  <phoneticPr fontId="0" type="noConversion"/>
  <dataValidations count="1">
    <dataValidation type="whole" operator="equal" allowBlank="1" showInputMessage="1" showErrorMessage="1" sqref="J8:J12">
      <formula1>1</formula1>
    </dataValidation>
  </dataValidations>
  <printOptions horizontalCentered="1"/>
  <pageMargins left="0.31496062992125984" right="0.39370078740157483" top="0.6692913385826772" bottom="0.35433070866141736" header="0.59055118110236227" footer="0.31496062992125984"/>
  <pageSetup paperSize="9" scale="10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theme="6"/>
  </sheetPr>
  <dimension ref="A1:K20"/>
  <sheetViews>
    <sheetView zoomScaleNormal="100" workbookViewId="0">
      <selection activeCell="I10" sqref="I10"/>
    </sheetView>
  </sheetViews>
  <sheetFormatPr defaultRowHeight="12.75" x14ac:dyDescent="0.2"/>
  <cols>
    <col min="1" max="1" width="4.42578125" customWidth="1"/>
    <col min="2" max="2" width="25.7109375" customWidth="1"/>
    <col min="3" max="3" width="12" customWidth="1"/>
    <col min="4" max="4" width="9" customWidth="1"/>
    <col min="5" max="5" width="13.140625" customWidth="1"/>
    <col min="6" max="6" width="12.42578125" customWidth="1"/>
    <col min="7" max="7" width="15.7109375" customWidth="1"/>
    <col min="9" max="9" width="16.7109375" customWidth="1"/>
    <col min="10" max="10" width="11.28515625" customWidth="1"/>
  </cols>
  <sheetData>
    <row r="1" spans="1:10" s="156" customFormat="1" ht="15.75" x14ac:dyDescent="0.25">
      <c r="A1" s="152" t="s">
        <v>59</v>
      </c>
      <c r="B1" s="153"/>
      <c r="C1" s="154"/>
      <c r="D1" s="154"/>
      <c r="E1" s="152"/>
      <c r="F1" s="152"/>
      <c r="G1" s="152" t="s">
        <v>57</v>
      </c>
      <c r="H1" s="152"/>
      <c r="I1" s="155"/>
    </row>
    <row r="2" spans="1:10" s="156" customFormat="1" ht="16.149999999999999" customHeight="1" x14ac:dyDescent="0.25">
      <c r="A2" s="152"/>
      <c r="B2" s="153"/>
      <c r="C2" s="154"/>
      <c r="D2" s="154"/>
      <c r="E2" s="152"/>
      <c r="F2" s="152"/>
      <c r="G2" s="152"/>
      <c r="H2" s="152"/>
      <c r="I2" s="155"/>
    </row>
    <row r="3" spans="1:10" ht="18" x14ac:dyDescent="0.25">
      <c r="A3" s="1"/>
      <c r="B3" s="124"/>
      <c r="C3" s="15"/>
      <c r="D3" s="15"/>
      <c r="E3" s="192" t="s">
        <v>524</v>
      </c>
      <c r="F3" s="1"/>
      <c r="G3" s="1"/>
      <c r="H3" s="1"/>
      <c r="I3" s="1"/>
    </row>
    <row r="4" spans="1:10" ht="18" customHeight="1" x14ac:dyDescent="0.2">
      <c r="A4" s="1"/>
      <c r="B4" s="189"/>
      <c r="C4" s="15"/>
      <c r="D4" s="15"/>
      <c r="E4" s="1"/>
      <c r="F4" s="1"/>
      <c r="G4" s="1"/>
      <c r="H4" s="1"/>
      <c r="I4" s="1"/>
    </row>
    <row r="5" spans="1:10" ht="54" x14ac:dyDescent="0.2">
      <c r="A5" s="66" t="s">
        <v>1</v>
      </c>
      <c r="B5" s="66" t="s">
        <v>2</v>
      </c>
      <c r="C5" s="66" t="s">
        <v>3</v>
      </c>
      <c r="D5" s="66" t="s">
        <v>4</v>
      </c>
      <c r="E5" s="67" t="s">
        <v>5</v>
      </c>
      <c r="F5" s="67" t="s">
        <v>20</v>
      </c>
      <c r="G5" s="67" t="s">
        <v>21</v>
      </c>
      <c r="H5" s="67" t="s">
        <v>24</v>
      </c>
      <c r="I5" s="67" t="s">
        <v>9</v>
      </c>
      <c r="J5" s="68" t="s">
        <v>340</v>
      </c>
    </row>
    <row r="6" spans="1:10" ht="32.25" customHeight="1" x14ac:dyDescent="0.2">
      <c r="A6" s="66">
        <v>1</v>
      </c>
      <c r="B6" s="66">
        <v>2</v>
      </c>
      <c r="C6" s="66">
        <v>3</v>
      </c>
      <c r="D6" s="66">
        <v>4</v>
      </c>
      <c r="E6" s="69">
        <v>5</v>
      </c>
      <c r="F6" s="69">
        <v>6</v>
      </c>
      <c r="G6" s="67" t="s">
        <v>10</v>
      </c>
      <c r="H6" s="69" t="s">
        <v>23</v>
      </c>
      <c r="I6" s="69" t="s">
        <v>12</v>
      </c>
      <c r="J6" s="70">
        <v>10</v>
      </c>
    </row>
    <row r="7" spans="1:10" x14ac:dyDescent="0.2">
      <c r="A7" s="278" t="s">
        <v>557</v>
      </c>
      <c r="B7" s="279"/>
      <c r="C7" s="280"/>
      <c r="D7" s="280"/>
      <c r="E7" s="280"/>
      <c r="F7" s="280"/>
      <c r="G7" s="280"/>
      <c r="H7" s="280"/>
      <c r="I7" s="280"/>
      <c r="J7" s="71"/>
    </row>
    <row r="8" spans="1:10" ht="31.5" customHeight="1" x14ac:dyDescent="0.2">
      <c r="A8" s="59" t="s">
        <v>25</v>
      </c>
      <c r="B8" s="37" t="s">
        <v>558</v>
      </c>
      <c r="C8" s="60">
        <v>4000</v>
      </c>
      <c r="D8" s="232" t="s">
        <v>14</v>
      </c>
      <c r="E8" s="166"/>
      <c r="F8" s="218"/>
      <c r="G8" s="214">
        <f>C8*ROUND(F8,4)</f>
        <v>0</v>
      </c>
      <c r="H8" s="214">
        <f>G8*0.095</f>
        <v>0</v>
      </c>
      <c r="I8" s="214">
        <f>G8+H8</f>
        <v>0</v>
      </c>
      <c r="J8" s="110"/>
    </row>
    <row r="9" spans="1:10" ht="31.5" customHeight="1" x14ac:dyDescent="0.2">
      <c r="A9" s="59" t="s">
        <v>26</v>
      </c>
      <c r="B9" s="37" t="s">
        <v>364</v>
      </c>
      <c r="C9" s="60">
        <v>3000</v>
      </c>
      <c r="D9" s="232" t="s">
        <v>14</v>
      </c>
      <c r="E9" s="166"/>
      <c r="F9" s="111"/>
      <c r="G9" s="214">
        <f>C9*ROUND(F9,4)</f>
        <v>0</v>
      </c>
      <c r="H9" s="214">
        <f>G9*0.095</f>
        <v>0</v>
      </c>
      <c r="I9" s="214">
        <f>G9+H9</f>
        <v>0</v>
      </c>
      <c r="J9" s="110"/>
    </row>
    <row r="10" spans="1:10" ht="18" customHeight="1" x14ac:dyDescent="0.2">
      <c r="A10" s="59"/>
      <c r="B10" s="31" t="s">
        <v>559</v>
      </c>
      <c r="C10" s="60" t="s">
        <v>16</v>
      </c>
      <c r="D10" s="60" t="s">
        <v>16</v>
      </c>
      <c r="E10" s="112" t="s">
        <v>16</v>
      </c>
      <c r="F10" s="112" t="s">
        <v>16</v>
      </c>
      <c r="G10" s="219">
        <f>SUM(G8:G9)</f>
        <v>0</v>
      </c>
      <c r="H10" s="219">
        <f t="shared" ref="H10:I10" si="0">SUM(H8:H9)</f>
        <v>0</v>
      </c>
      <c r="I10" s="219">
        <f t="shared" si="0"/>
        <v>0</v>
      </c>
      <c r="J10" s="220">
        <f>SUM(J8:J9)</f>
        <v>0</v>
      </c>
    </row>
    <row r="12" spans="1:10" s="1" customFormat="1" ht="15" customHeight="1" x14ac:dyDescent="0.2">
      <c r="A12" s="262" t="s">
        <v>347</v>
      </c>
      <c r="B12" s="262"/>
      <c r="C12" s="262"/>
      <c r="D12" s="262"/>
      <c r="E12" s="262"/>
      <c r="F12" s="262"/>
      <c r="G12" s="262"/>
      <c r="H12" s="262"/>
      <c r="I12" s="262"/>
      <c r="J12" s="262"/>
    </row>
    <row r="13" spans="1:10" s="1" customFormat="1" ht="23.25" customHeight="1" x14ac:dyDescent="0.2">
      <c r="A13" s="263" t="s">
        <v>18</v>
      </c>
      <c r="B13" s="264"/>
      <c r="C13" s="264"/>
      <c r="D13" s="264"/>
      <c r="E13" s="264"/>
      <c r="F13" s="264"/>
      <c r="G13" s="264"/>
      <c r="H13" s="264"/>
      <c r="I13" s="264"/>
      <c r="J13" s="264"/>
    </row>
    <row r="14" spans="1:10" s="6" customFormat="1" ht="12.75" customHeight="1" x14ac:dyDescent="0.2">
      <c r="A14" s="164" t="s">
        <v>19</v>
      </c>
    </row>
    <row r="15" spans="1:10" s="161" customFormat="1" ht="12.75" customHeight="1" x14ac:dyDescent="0.2">
      <c r="A15" s="256" t="s">
        <v>341</v>
      </c>
      <c r="B15" s="256"/>
      <c r="C15" s="256"/>
      <c r="D15" s="256"/>
      <c r="E15" s="256"/>
      <c r="F15" s="256"/>
      <c r="G15" s="256"/>
      <c r="H15" s="256"/>
      <c r="I15" s="256"/>
      <c r="J15" s="256"/>
    </row>
    <row r="16" spans="1:10" s="161" customFormat="1" ht="24.75" customHeight="1" x14ac:dyDescent="0.2">
      <c r="A16" s="254" t="s">
        <v>553</v>
      </c>
      <c r="B16" s="254"/>
      <c r="C16" s="254"/>
      <c r="D16" s="254"/>
      <c r="E16" s="254"/>
      <c r="F16" s="254"/>
      <c r="G16" s="254"/>
      <c r="H16" s="254"/>
      <c r="I16" s="254"/>
      <c r="J16" s="254"/>
    </row>
    <row r="17" spans="1:11" s="162" customFormat="1" ht="15" customHeight="1" x14ac:dyDescent="0.2">
      <c r="A17" s="161" t="s">
        <v>342</v>
      </c>
    </row>
    <row r="18" spans="1:11" s="162" customFormat="1" ht="15" customHeight="1" x14ac:dyDescent="0.2">
      <c r="A18" s="161" t="s">
        <v>343</v>
      </c>
    </row>
    <row r="19" spans="1:11" s="162" customFormat="1" ht="24.75" customHeight="1" x14ac:dyDescent="0.2">
      <c r="A19" s="254" t="s">
        <v>595</v>
      </c>
      <c r="B19" s="255"/>
      <c r="C19" s="255"/>
      <c r="D19" s="255"/>
      <c r="E19" s="255"/>
      <c r="F19" s="255"/>
      <c r="G19" s="255"/>
      <c r="H19" s="255"/>
      <c r="I19" s="255"/>
      <c r="J19" s="255"/>
    </row>
    <row r="20" spans="1:11" s="162" customFormat="1" ht="39.75" customHeight="1" x14ac:dyDescent="0.2">
      <c r="A20" s="254" t="s">
        <v>344</v>
      </c>
      <c r="B20" s="254"/>
      <c r="C20" s="254"/>
      <c r="D20" s="254"/>
      <c r="E20" s="254"/>
      <c r="F20" s="254"/>
      <c r="G20" s="254"/>
      <c r="H20" s="254"/>
      <c r="I20" s="254"/>
      <c r="J20" s="254"/>
      <c r="K20" s="163"/>
    </row>
  </sheetData>
  <mergeCells count="7">
    <mergeCell ref="A7:I7"/>
    <mergeCell ref="A20:J20"/>
    <mergeCell ref="A12:J12"/>
    <mergeCell ref="A13:J13"/>
    <mergeCell ref="A15:J15"/>
    <mergeCell ref="A16:J16"/>
    <mergeCell ref="A19:J19"/>
  </mergeCells>
  <phoneticPr fontId="0" type="noConversion"/>
  <dataValidations count="1">
    <dataValidation type="whole" operator="equal" allowBlank="1" showInputMessage="1" showErrorMessage="1" sqref="J8:J9">
      <formula1>1</formula1>
    </dataValidation>
  </dataValidations>
  <pageMargins left="0.70866141732283472" right="0.48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92D050"/>
  </sheetPr>
  <dimension ref="A1:L97"/>
  <sheetViews>
    <sheetView topLeftCell="A73" zoomScale="115" zoomScaleNormal="115" workbookViewId="0">
      <selection activeCell="F52" sqref="F52"/>
    </sheetView>
  </sheetViews>
  <sheetFormatPr defaultColWidth="9.140625" defaultRowHeight="12" x14ac:dyDescent="0.3"/>
  <cols>
    <col min="1" max="1" width="4.7109375" style="24" customWidth="1"/>
    <col min="2" max="2" width="29" style="25" customWidth="1"/>
    <col min="3" max="3" width="11.42578125" style="24" customWidth="1"/>
    <col min="4" max="4" width="7.28515625" style="24" customWidth="1"/>
    <col min="5" max="6" width="9.140625" style="24"/>
    <col min="7" max="7" width="12.42578125" style="24" customWidth="1"/>
    <col min="8" max="8" width="15" style="24" customWidth="1"/>
    <col min="9" max="9" width="13.5703125" style="24" customWidth="1"/>
    <col min="10" max="10" width="14" style="24" customWidth="1"/>
    <col min="11" max="16384" width="9.140625" style="24"/>
  </cols>
  <sheetData>
    <row r="1" spans="1:11" s="156" customFormat="1" ht="15.75" x14ac:dyDescent="0.25">
      <c r="A1" s="152" t="s">
        <v>59</v>
      </c>
      <c r="B1" s="153"/>
      <c r="C1" s="154"/>
      <c r="D1" s="154"/>
      <c r="E1" s="152"/>
      <c r="F1" s="152"/>
      <c r="G1" s="152" t="s">
        <v>29</v>
      </c>
      <c r="H1" s="152"/>
      <c r="I1" s="155"/>
    </row>
    <row r="2" spans="1:11" s="156" customFormat="1" ht="16.899999999999999" customHeight="1" x14ac:dyDescent="0.25">
      <c r="A2" s="152"/>
      <c r="B2" s="153"/>
      <c r="C2" s="154"/>
      <c r="D2" s="154"/>
      <c r="E2" s="152"/>
      <c r="F2" s="152"/>
      <c r="G2" s="152"/>
      <c r="H2" s="152"/>
      <c r="I2" s="155"/>
    </row>
    <row r="3" spans="1:11" ht="18.75" x14ac:dyDescent="0.3">
      <c r="C3" s="193" t="s">
        <v>525</v>
      </c>
      <c r="D3" s="26"/>
      <c r="H3" s="194"/>
    </row>
    <row r="4" spans="1:11" ht="18" customHeight="1" x14ac:dyDescent="0.3">
      <c r="C4" s="26"/>
      <c r="D4" s="26"/>
    </row>
    <row r="5" spans="1:11" ht="54" x14ac:dyDescent="0.3">
      <c r="A5" s="77" t="s">
        <v>1</v>
      </c>
      <c r="B5" s="123" t="s">
        <v>2</v>
      </c>
      <c r="C5" s="66" t="s">
        <v>3</v>
      </c>
      <c r="D5" s="66" t="s">
        <v>4</v>
      </c>
      <c r="E5" s="67" t="s">
        <v>5</v>
      </c>
      <c r="F5" s="67" t="s">
        <v>20</v>
      </c>
      <c r="G5" s="67" t="s">
        <v>21</v>
      </c>
      <c r="H5" s="67" t="s">
        <v>24</v>
      </c>
      <c r="I5" s="67" t="s">
        <v>9</v>
      </c>
      <c r="J5" s="68" t="s">
        <v>340</v>
      </c>
    </row>
    <row r="6" spans="1:11" ht="13.5" x14ac:dyDescent="0.3">
      <c r="A6" s="66">
        <v>1</v>
      </c>
      <c r="B6" s="77">
        <v>2</v>
      </c>
      <c r="C6" s="66">
        <v>3</v>
      </c>
      <c r="D6" s="66">
        <v>4</v>
      </c>
      <c r="E6" s="69">
        <v>5</v>
      </c>
      <c r="F6" s="69">
        <v>6</v>
      </c>
      <c r="G6" s="67" t="s">
        <v>10</v>
      </c>
      <c r="H6" s="69" t="s">
        <v>23</v>
      </c>
      <c r="I6" s="69" t="s">
        <v>12</v>
      </c>
      <c r="J6" s="70">
        <v>10</v>
      </c>
    </row>
    <row r="7" spans="1:11" ht="17.25" customHeight="1" x14ac:dyDescent="0.3">
      <c r="A7" s="281" t="s">
        <v>560</v>
      </c>
      <c r="B7" s="282"/>
      <c r="C7" s="282"/>
      <c r="D7" s="282"/>
      <c r="E7" s="282"/>
      <c r="F7" s="282"/>
      <c r="G7" s="282"/>
      <c r="H7" s="282"/>
      <c r="I7" s="282"/>
      <c r="J7" s="282"/>
    </row>
    <row r="8" spans="1:11" ht="14.25" customHeight="1" x14ac:dyDescent="0.3">
      <c r="A8" s="136" t="s">
        <v>25</v>
      </c>
      <c r="B8" s="137" t="s">
        <v>212</v>
      </c>
      <c r="C8" s="138">
        <v>250</v>
      </c>
      <c r="D8" s="91" t="s">
        <v>15</v>
      </c>
      <c r="E8" s="139" t="s">
        <v>16</v>
      </c>
      <c r="F8" s="221"/>
      <c r="G8" s="222">
        <f>C8*ROUND(F8,4)</f>
        <v>0</v>
      </c>
      <c r="H8" s="222">
        <f>G8*0.095</f>
        <v>0</v>
      </c>
      <c r="I8" s="222">
        <f>G8+H8</f>
        <v>0</v>
      </c>
      <c r="J8" s="168"/>
      <c r="K8" s="65"/>
    </row>
    <row r="9" spans="1:11" ht="12.75" customHeight="1" x14ac:dyDescent="0.3">
      <c r="A9" s="136" t="s">
        <v>26</v>
      </c>
      <c r="B9" s="137" t="s">
        <v>213</v>
      </c>
      <c r="C9" s="138">
        <v>6</v>
      </c>
      <c r="D9" s="91" t="s">
        <v>15</v>
      </c>
      <c r="E9" s="139" t="s">
        <v>16</v>
      </c>
      <c r="F9" s="221"/>
      <c r="G9" s="222">
        <f t="shared" ref="G9:G66" si="0">C9*ROUND(F9,4)</f>
        <v>0</v>
      </c>
      <c r="H9" s="222">
        <f t="shared" ref="H9:H66" si="1">G9*0.095</f>
        <v>0</v>
      </c>
      <c r="I9" s="222">
        <f t="shared" ref="I9:I66" si="2">G9+H9</f>
        <v>0</v>
      </c>
      <c r="J9" s="168"/>
      <c r="K9" s="65"/>
    </row>
    <row r="10" spans="1:11" ht="14.25" customHeight="1" x14ac:dyDescent="0.3">
      <c r="A10" s="136" t="s">
        <v>27</v>
      </c>
      <c r="B10" s="137" t="s">
        <v>214</v>
      </c>
      <c r="C10" s="138">
        <v>6</v>
      </c>
      <c r="D10" s="91" t="s">
        <v>15</v>
      </c>
      <c r="E10" s="139" t="s">
        <v>16</v>
      </c>
      <c r="F10" s="221"/>
      <c r="G10" s="222">
        <f t="shared" si="0"/>
        <v>0</v>
      </c>
      <c r="H10" s="222">
        <f t="shared" si="1"/>
        <v>0</v>
      </c>
      <c r="I10" s="222">
        <f t="shared" si="2"/>
        <v>0</v>
      </c>
      <c r="J10" s="168"/>
      <c r="K10" s="65"/>
    </row>
    <row r="11" spans="1:11" ht="14.25" customHeight="1" x14ac:dyDescent="0.3">
      <c r="A11" s="136" t="s">
        <v>34</v>
      </c>
      <c r="B11" s="137" t="s">
        <v>215</v>
      </c>
      <c r="C11" s="138">
        <v>3</v>
      </c>
      <c r="D11" s="91" t="s">
        <v>15</v>
      </c>
      <c r="E11" s="139" t="s">
        <v>16</v>
      </c>
      <c r="F11" s="221"/>
      <c r="G11" s="222">
        <f t="shared" si="0"/>
        <v>0</v>
      </c>
      <c r="H11" s="222">
        <f t="shared" si="1"/>
        <v>0</v>
      </c>
      <c r="I11" s="222">
        <f t="shared" si="2"/>
        <v>0</v>
      </c>
      <c r="J11" s="168"/>
      <c r="K11" s="65"/>
    </row>
    <row r="12" spans="1:11" ht="24" customHeight="1" x14ac:dyDescent="0.3">
      <c r="A12" s="136" t="s">
        <v>375</v>
      </c>
      <c r="B12" s="137" t="s">
        <v>376</v>
      </c>
      <c r="C12" s="138">
        <v>3</v>
      </c>
      <c r="D12" s="91" t="s">
        <v>15</v>
      </c>
      <c r="E12" s="139" t="s">
        <v>16</v>
      </c>
      <c r="F12" s="221"/>
      <c r="G12" s="222">
        <f t="shared" si="0"/>
        <v>0</v>
      </c>
      <c r="H12" s="222">
        <f t="shared" si="1"/>
        <v>0</v>
      </c>
      <c r="I12" s="222">
        <f t="shared" si="2"/>
        <v>0</v>
      </c>
      <c r="J12" s="168"/>
      <c r="K12" s="65"/>
    </row>
    <row r="13" spans="1:11" ht="24" customHeight="1" x14ac:dyDescent="0.3">
      <c r="A13" s="136" t="s">
        <v>36</v>
      </c>
      <c r="B13" s="137" t="s">
        <v>216</v>
      </c>
      <c r="C13" s="138">
        <v>20</v>
      </c>
      <c r="D13" s="91" t="s">
        <v>15</v>
      </c>
      <c r="E13" s="139" t="s">
        <v>16</v>
      </c>
      <c r="F13" s="221"/>
      <c r="G13" s="222">
        <f t="shared" si="0"/>
        <v>0</v>
      </c>
      <c r="H13" s="222">
        <f t="shared" si="1"/>
        <v>0</v>
      </c>
      <c r="I13" s="222">
        <f t="shared" si="2"/>
        <v>0</v>
      </c>
      <c r="J13" s="168"/>
      <c r="K13" s="65"/>
    </row>
    <row r="14" spans="1:11" ht="27.75" customHeight="1" x14ac:dyDescent="0.3">
      <c r="A14" s="136" t="s">
        <v>46</v>
      </c>
      <c r="B14" s="137" t="s">
        <v>217</v>
      </c>
      <c r="C14" s="138">
        <v>20</v>
      </c>
      <c r="D14" s="91" t="s">
        <v>15</v>
      </c>
      <c r="E14" s="139" t="s">
        <v>16</v>
      </c>
      <c r="F14" s="221"/>
      <c r="G14" s="222">
        <f t="shared" si="0"/>
        <v>0</v>
      </c>
      <c r="H14" s="222">
        <f t="shared" si="1"/>
        <v>0</v>
      </c>
      <c r="I14" s="222">
        <f t="shared" si="2"/>
        <v>0</v>
      </c>
      <c r="J14" s="168"/>
      <c r="K14" s="65"/>
    </row>
    <row r="15" spans="1:11" ht="17.25" customHeight="1" x14ac:dyDescent="0.3">
      <c r="A15" s="136" t="s">
        <v>43</v>
      </c>
      <c r="B15" s="137" t="s">
        <v>218</v>
      </c>
      <c r="C15" s="138">
        <v>60</v>
      </c>
      <c r="D15" s="91" t="s">
        <v>15</v>
      </c>
      <c r="E15" s="139" t="s">
        <v>16</v>
      </c>
      <c r="F15" s="221"/>
      <c r="G15" s="222">
        <f t="shared" si="0"/>
        <v>0</v>
      </c>
      <c r="H15" s="222">
        <f t="shared" si="1"/>
        <v>0</v>
      </c>
      <c r="I15" s="222">
        <f t="shared" si="2"/>
        <v>0</v>
      </c>
      <c r="J15" s="168"/>
      <c r="K15" s="65"/>
    </row>
    <row r="16" spans="1:11" ht="13.5" x14ac:dyDescent="0.3">
      <c r="A16" s="136" t="s">
        <v>37</v>
      </c>
      <c r="B16" s="137" t="s">
        <v>219</v>
      </c>
      <c r="C16" s="138">
        <v>600</v>
      </c>
      <c r="D16" s="91" t="s">
        <v>15</v>
      </c>
      <c r="E16" s="139" t="s">
        <v>16</v>
      </c>
      <c r="F16" s="221"/>
      <c r="G16" s="222">
        <f t="shared" si="0"/>
        <v>0</v>
      </c>
      <c r="H16" s="222">
        <f t="shared" si="1"/>
        <v>0</v>
      </c>
      <c r="I16" s="222">
        <f t="shared" si="2"/>
        <v>0</v>
      </c>
      <c r="J16" s="168"/>
      <c r="K16" s="65"/>
    </row>
    <row r="17" spans="1:11" ht="24" x14ac:dyDescent="0.3">
      <c r="A17" s="136" t="s">
        <v>38</v>
      </c>
      <c r="B17" s="137" t="s">
        <v>220</v>
      </c>
      <c r="C17" s="138">
        <v>300</v>
      </c>
      <c r="D17" s="91" t="s">
        <v>15</v>
      </c>
      <c r="E17" s="139" t="s">
        <v>16</v>
      </c>
      <c r="F17" s="221"/>
      <c r="G17" s="222">
        <f t="shared" si="0"/>
        <v>0</v>
      </c>
      <c r="H17" s="222">
        <f t="shared" si="1"/>
        <v>0</v>
      </c>
      <c r="I17" s="222">
        <f t="shared" si="2"/>
        <v>0</v>
      </c>
      <c r="J17" s="168"/>
      <c r="K17" s="65"/>
    </row>
    <row r="18" spans="1:11" ht="13.5" x14ac:dyDescent="0.3">
      <c r="A18" s="136" t="s">
        <v>39</v>
      </c>
      <c r="B18" s="137" t="s">
        <v>221</v>
      </c>
      <c r="C18" s="138">
        <v>450</v>
      </c>
      <c r="D18" s="91" t="s">
        <v>15</v>
      </c>
      <c r="E18" s="139" t="s">
        <v>16</v>
      </c>
      <c r="F18" s="221"/>
      <c r="G18" s="222">
        <f t="shared" si="0"/>
        <v>0</v>
      </c>
      <c r="H18" s="222">
        <f t="shared" si="1"/>
        <v>0</v>
      </c>
      <c r="I18" s="222">
        <f t="shared" si="2"/>
        <v>0</v>
      </c>
      <c r="J18" s="168"/>
      <c r="K18" s="65"/>
    </row>
    <row r="19" spans="1:11" ht="13.5" x14ac:dyDescent="0.3">
      <c r="A19" s="136" t="s">
        <v>40</v>
      </c>
      <c r="B19" s="137" t="s">
        <v>222</v>
      </c>
      <c r="C19" s="138">
        <v>300</v>
      </c>
      <c r="D19" s="91" t="s">
        <v>15</v>
      </c>
      <c r="E19" s="139" t="s">
        <v>16</v>
      </c>
      <c r="F19" s="221"/>
      <c r="G19" s="222">
        <f t="shared" si="0"/>
        <v>0</v>
      </c>
      <c r="H19" s="222">
        <f t="shared" si="1"/>
        <v>0</v>
      </c>
      <c r="I19" s="222">
        <f t="shared" si="2"/>
        <v>0</v>
      </c>
      <c r="J19" s="168"/>
      <c r="K19" s="65"/>
    </row>
    <row r="20" spans="1:11" ht="16.5" customHeight="1" x14ac:dyDescent="0.3">
      <c r="A20" s="136" t="s">
        <v>41</v>
      </c>
      <c r="B20" s="137" t="s">
        <v>223</v>
      </c>
      <c r="C20" s="138">
        <v>70</v>
      </c>
      <c r="D20" s="91" t="s">
        <v>15</v>
      </c>
      <c r="E20" s="139" t="s">
        <v>16</v>
      </c>
      <c r="F20" s="221"/>
      <c r="G20" s="222">
        <f t="shared" si="0"/>
        <v>0</v>
      </c>
      <c r="H20" s="222">
        <f t="shared" si="1"/>
        <v>0</v>
      </c>
      <c r="I20" s="222">
        <f t="shared" si="2"/>
        <v>0</v>
      </c>
      <c r="J20" s="168"/>
      <c r="K20" s="65"/>
    </row>
    <row r="21" spans="1:11" ht="13.5" x14ac:dyDescent="0.3">
      <c r="A21" s="136" t="s">
        <v>42</v>
      </c>
      <c r="B21" s="137" t="s">
        <v>224</v>
      </c>
      <c r="C21" s="138">
        <v>300</v>
      </c>
      <c r="D21" s="91" t="s">
        <v>15</v>
      </c>
      <c r="E21" s="139" t="s">
        <v>16</v>
      </c>
      <c r="F21" s="221"/>
      <c r="G21" s="222">
        <f t="shared" si="0"/>
        <v>0</v>
      </c>
      <c r="H21" s="222">
        <f t="shared" si="1"/>
        <v>0</v>
      </c>
      <c r="I21" s="222">
        <f t="shared" si="2"/>
        <v>0</v>
      </c>
      <c r="J21" s="168"/>
      <c r="K21" s="65"/>
    </row>
    <row r="22" spans="1:11" ht="13.5" x14ac:dyDescent="0.3">
      <c r="A22" s="136" t="s">
        <v>44</v>
      </c>
      <c r="B22" s="137" t="s">
        <v>225</v>
      </c>
      <c r="C22" s="138">
        <v>20</v>
      </c>
      <c r="D22" s="91" t="s">
        <v>15</v>
      </c>
      <c r="E22" s="139" t="s">
        <v>16</v>
      </c>
      <c r="F22" s="221"/>
      <c r="G22" s="222">
        <f t="shared" si="0"/>
        <v>0</v>
      </c>
      <c r="H22" s="222">
        <f t="shared" si="1"/>
        <v>0</v>
      </c>
      <c r="I22" s="222">
        <f t="shared" si="2"/>
        <v>0</v>
      </c>
      <c r="J22" s="168"/>
      <c r="K22" s="65"/>
    </row>
    <row r="23" spans="1:11" ht="13.5" x14ac:dyDescent="0.3">
      <c r="A23" s="136" t="s">
        <v>45</v>
      </c>
      <c r="B23" s="137" t="s">
        <v>326</v>
      </c>
      <c r="C23" s="138">
        <v>100</v>
      </c>
      <c r="D23" s="91" t="s">
        <v>15</v>
      </c>
      <c r="E23" s="139" t="s">
        <v>16</v>
      </c>
      <c r="F23" s="221"/>
      <c r="G23" s="222">
        <f t="shared" si="0"/>
        <v>0</v>
      </c>
      <c r="H23" s="222">
        <f t="shared" si="1"/>
        <v>0</v>
      </c>
      <c r="I23" s="222">
        <f t="shared" si="2"/>
        <v>0</v>
      </c>
      <c r="J23" s="168"/>
      <c r="K23" s="65"/>
    </row>
    <row r="24" spans="1:11" ht="13.5" x14ac:dyDescent="0.3">
      <c r="A24" s="136" t="s">
        <v>47</v>
      </c>
      <c r="B24" s="137" t="s">
        <v>226</v>
      </c>
      <c r="C24" s="138">
        <v>3</v>
      </c>
      <c r="D24" s="91" t="s">
        <v>15</v>
      </c>
      <c r="E24" s="139" t="s">
        <v>16</v>
      </c>
      <c r="F24" s="221"/>
      <c r="G24" s="222">
        <f t="shared" si="0"/>
        <v>0</v>
      </c>
      <c r="H24" s="222">
        <f t="shared" si="1"/>
        <v>0</v>
      </c>
      <c r="I24" s="222">
        <f t="shared" si="2"/>
        <v>0</v>
      </c>
      <c r="J24" s="168"/>
      <c r="K24" s="65"/>
    </row>
    <row r="25" spans="1:11" ht="13.5" x14ac:dyDescent="0.3">
      <c r="A25" s="136" t="s">
        <v>48</v>
      </c>
      <c r="B25" s="137" t="s">
        <v>227</v>
      </c>
      <c r="C25" s="138">
        <v>70</v>
      </c>
      <c r="D25" s="91" t="s">
        <v>15</v>
      </c>
      <c r="E25" s="139" t="s">
        <v>16</v>
      </c>
      <c r="F25" s="221"/>
      <c r="G25" s="222">
        <f t="shared" si="0"/>
        <v>0</v>
      </c>
      <c r="H25" s="222">
        <f t="shared" si="1"/>
        <v>0</v>
      </c>
      <c r="I25" s="222">
        <f t="shared" si="2"/>
        <v>0</v>
      </c>
      <c r="J25" s="168"/>
      <c r="K25" s="65"/>
    </row>
    <row r="26" spans="1:11" ht="14.25" customHeight="1" x14ac:dyDescent="0.3">
      <c r="A26" s="136" t="s">
        <v>49</v>
      </c>
      <c r="B26" s="137" t="s">
        <v>228</v>
      </c>
      <c r="C26" s="138">
        <v>10</v>
      </c>
      <c r="D26" s="91" t="s">
        <v>15</v>
      </c>
      <c r="E26" s="139" t="s">
        <v>16</v>
      </c>
      <c r="F26" s="221"/>
      <c r="G26" s="222">
        <f t="shared" si="0"/>
        <v>0</v>
      </c>
      <c r="H26" s="222">
        <f t="shared" si="1"/>
        <v>0</v>
      </c>
      <c r="I26" s="222">
        <f t="shared" si="2"/>
        <v>0</v>
      </c>
      <c r="J26" s="168"/>
      <c r="K26" s="65"/>
    </row>
    <row r="27" spans="1:11" ht="22.5" customHeight="1" x14ac:dyDescent="0.3">
      <c r="A27" s="136" t="s">
        <v>50</v>
      </c>
      <c r="B27" s="137" t="s">
        <v>377</v>
      </c>
      <c r="C27" s="138">
        <v>6</v>
      </c>
      <c r="D27" s="91" t="s">
        <v>15</v>
      </c>
      <c r="E27" s="139" t="s">
        <v>16</v>
      </c>
      <c r="F27" s="221"/>
      <c r="G27" s="222">
        <f t="shared" si="0"/>
        <v>0</v>
      </c>
      <c r="H27" s="222">
        <f t="shared" si="1"/>
        <v>0</v>
      </c>
      <c r="I27" s="222">
        <f t="shared" si="2"/>
        <v>0</v>
      </c>
      <c r="J27" s="168"/>
      <c r="K27" s="65"/>
    </row>
    <row r="28" spans="1:11" ht="13.5" x14ac:dyDescent="0.3">
      <c r="A28" s="136" t="s">
        <v>51</v>
      </c>
      <c r="B28" s="137" t="s">
        <v>229</v>
      </c>
      <c r="C28" s="138">
        <v>5</v>
      </c>
      <c r="D28" s="91" t="s">
        <v>15</v>
      </c>
      <c r="E28" s="139" t="s">
        <v>16</v>
      </c>
      <c r="F28" s="221"/>
      <c r="G28" s="222">
        <f t="shared" si="0"/>
        <v>0</v>
      </c>
      <c r="H28" s="222">
        <f t="shared" si="1"/>
        <v>0</v>
      </c>
      <c r="I28" s="222">
        <f t="shared" si="2"/>
        <v>0</v>
      </c>
      <c r="J28" s="168"/>
      <c r="K28" s="65"/>
    </row>
    <row r="29" spans="1:11" ht="13.5" x14ac:dyDescent="0.3">
      <c r="A29" s="136" t="s">
        <v>52</v>
      </c>
      <c r="B29" s="137" t="s">
        <v>230</v>
      </c>
      <c r="C29" s="138">
        <v>5</v>
      </c>
      <c r="D29" s="91" t="s">
        <v>15</v>
      </c>
      <c r="E29" s="139" t="s">
        <v>16</v>
      </c>
      <c r="F29" s="221"/>
      <c r="G29" s="222">
        <f t="shared" si="0"/>
        <v>0</v>
      </c>
      <c r="H29" s="222">
        <f t="shared" si="1"/>
        <v>0</v>
      </c>
      <c r="I29" s="222">
        <f t="shared" si="2"/>
        <v>0</v>
      </c>
      <c r="J29" s="168"/>
      <c r="K29" s="65"/>
    </row>
    <row r="30" spans="1:11" ht="13.5" x14ac:dyDescent="0.3">
      <c r="A30" s="136" t="s">
        <v>53</v>
      </c>
      <c r="B30" s="137" t="s">
        <v>231</v>
      </c>
      <c r="C30" s="138">
        <v>5</v>
      </c>
      <c r="D30" s="91" t="s">
        <v>15</v>
      </c>
      <c r="E30" s="139" t="s">
        <v>16</v>
      </c>
      <c r="F30" s="221"/>
      <c r="G30" s="222">
        <f t="shared" si="0"/>
        <v>0</v>
      </c>
      <c r="H30" s="222">
        <f t="shared" si="1"/>
        <v>0</v>
      </c>
      <c r="I30" s="222">
        <f t="shared" si="2"/>
        <v>0</v>
      </c>
      <c r="J30" s="168"/>
      <c r="K30" s="65"/>
    </row>
    <row r="31" spans="1:11" ht="13.5" x14ac:dyDescent="0.3">
      <c r="A31" s="136" t="s">
        <v>54</v>
      </c>
      <c r="B31" s="137" t="s">
        <v>232</v>
      </c>
      <c r="C31" s="138">
        <v>20</v>
      </c>
      <c r="D31" s="91" t="s">
        <v>15</v>
      </c>
      <c r="E31" s="139" t="s">
        <v>16</v>
      </c>
      <c r="F31" s="221"/>
      <c r="G31" s="222">
        <f t="shared" si="0"/>
        <v>0</v>
      </c>
      <c r="H31" s="222">
        <f t="shared" si="1"/>
        <v>0</v>
      </c>
      <c r="I31" s="222">
        <f t="shared" si="2"/>
        <v>0</v>
      </c>
      <c r="J31" s="168"/>
      <c r="K31" s="65"/>
    </row>
    <row r="32" spans="1:11" ht="13.5" x14ac:dyDescent="0.3">
      <c r="A32" s="136" t="s">
        <v>55</v>
      </c>
      <c r="B32" s="137" t="s">
        <v>378</v>
      </c>
      <c r="C32" s="138">
        <v>20</v>
      </c>
      <c r="D32" s="91" t="s">
        <v>15</v>
      </c>
      <c r="E32" s="139" t="s">
        <v>16</v>
      </c>
      <c r="F32" s="221"/>
      <c r="G32" s="222">
        <f t="shared" si="0"/>
        <v>0</v>
      </c>
      <c r="H32" s="222">
        <f t="shared" si="1"/>
        <v>0</v>
      </c>
      <c r="I32" s="222">
        <f t="shared" si="2"/>
        <v>0</v>
      </c>
      <c r="J32" s="168"/>
      <c r="K32" s="65"/>
    </row>
    <row r="33" spans="1:11" ht="13.5" x14ac:dyDescent="0.3">
      <c r="A33" s="136" t="s">
        <v>366</v>
      </c>
      <c r="B33" s="137" t="s">
        <v>379</v>
      </c>
      <c r="C33" s="138">
        <v>20</v>
      </c>
      <c r="D33" s="91" t="s">
        <v>15</v>
      </c>
      <c r="E33" s="139" t="s">
        <v>16</v>
      </c>
      <c r="F33" s="221"/>
      <c r="G33" s="222">
        <f t="shared" si="0"/>
        <v>0</v>
      </c>
      <c r="H33" s="222">
        <f t="shared" si="1"/>
        <v>0</v>
      </c>
      <c r="I33" s="222"/>
      <c r="J33" s="168"/>
      <c r="K33" s="65"/>
    </row>
    <row r="34" spans="1:11" ht="13.5" x14ac:dyDescent="0.3">
      <c r="A34" s="136" t="s">
        <v>96</v>
      </c>
      <c r="B34" s="137" t="s">
        <v>233</v>
      </c>
      <c r="C34" s="138">
        <v>5</v>
      </c>
      <c r="D34" s="91" t="s">
        <v>15</v>
      </c>
      <c r="E34" s="139" t="s">
        <v>16</v>
      </c>
      <c r="F34" s="221"/>
      <c r="G34" s="222">
        <f t="shared" si="0"/>
        <v>0</v>
      </c>
      <c r="H34" s="222">
        <f t="shared" si="1"/>
        <v>0</v>
      </c>
      <c r="I34" s="222">
        <f t="shared" si="2"/>
        <v>0</v>
      </c>
      <c r="J34" s="168"/>
      <c r="K34" s="65"/>
    </row>
    <row r="35" spans="1:11" ht="13.5" x14ac:dyDescent="0.3">
      <c r="A35" s="136" t="s">
        <v>100</v>
      </c>
      <c r="B35" s="137" t="s">
        <v>367</v>
      </c>
      <c r="C35" s="138">
        <v>6</v>
      </c>
      <c r="D35" s="91" t="s">
        <v>15</v>
      </c>
      <c r="E35" s="139" t="s">
        <v>16</v>
      </c>
      <c r="F35" s="221"/>
      <c r="G35" s="222">
        <f t="shared" si="0"/>
        <v>0</v>
      </c>
      <c r="H35" s="222">
        <f t="shared" si="1"/>
        <v>0</v>
      </c>
      <c r="I35" s="222">
        <f t="shared" si="2"/>
        <v>0</v>
      </c>
      <c r="J35" s="168"/>
      <c r="K35" s="65"/>
    </row>
    <row r="36" spans="1:11" ht="24" x14ac:dyDescent="0.3">
      <c r="A36" s="136" t="s">
        <v>101</v>
      </c>
      <c r="B36" s="137" t="s">
        <v>382</v>
      </c>
      <c r="C36" s="138">
        <v>2200</v>
      </c>
      <c r="D36" s="91" t="s">
        <v>15</v>
      </c>
      <c r="E36" s="139" t="s">
        <v>16</v>
      </c>
      <c r="F36" s="221"/>
      <c r="G36" s="222">
        <f t="shared" si="0"/>
        <v>0</v>
      </c>
      <c r="H36" s="222">
        <f t="shared" si="1"/>
        <v>0</v>
      </c>
      <c r="I36" s="222">
        <f t="shared" si="2"/>
        <v>0</v>
      </c>
      <c r="J36" s="168"/>
      <c r="K36" s="65"/>
    </row>
    <row r="37" spans="1:11" ht="24" x14ac:dyDescent="0.3">
      <c r="A37" s="136" t="s">
        <v>102</v>
      </c>
      <c r="B37" s="137" t="s">
        <v>368</v>
      </c>
      <c r="C37" s="138">
        <v>50</v>
      </c>
      <c r="D37" s="91" t="s">
        <v>15</v>
      </c>
      <c r="E37" s="139" t="s">
        <v>16</v>
      </c>
      <c r="F37" s="221"/>
      <c r="G37" s="222">
        <f t="shared" si="0"/>
        <v>0</v>
      </c>
      <c r="H37" s="222">
        <f t="shared" si="1"/>
        <v>0</v>
      </c>
      <c r="I37" s="222">
        <f t="shared" si="2"/>
        <v>0</v>
      </c>
      <c r="J37" s="168"/>
      <c r="K37" s="65"/>
    </row>
    <row r="38" spans="1:11" ht="13.5" x14ac:dyDescent="0.3">
      <c r="A38" s="136" t="s">
        <v>110</v>
      </c>
      <c r="B38" s="137" t="s">
        <v>235</v>
      </c>
      <c r="C38" s="138">
        <v>180</v>
      </c>
      <c r="D38" s="91" t="s">
        <v>15</v>
      </c>
      <c r="E38" s="139" t="s">
        <v>16</v>
      </c>
      <c r="F38" s="221"/>
      <c r="G38" s="222">
        <f t="shared" si="0"/>
        <v>0</v>
      </c>
      <c r="H38" s="222">
        <f t="shared" si="1"/>
        <v>0</v>
      </c>
      <c r="I38" s="222">
        <f t="shared" si="2"/>
        <v>0</v>
      </c>
      <c r="J38" s="168"/>
      <c r="K38" s="65"/>
    </row>
    <row r="39" spans="1:11" ht="24" x14ac:dyDescent="0.3">
      <c r="A39" s="136" t="s">
        <v>113</v>
      </c>
      <c r="B39" s="137" t="s">
        <v>369</v>
      </c>
      <c r="C39" s="138">
        <v>3080</v>
      </c>
      <c r="D39" s="91" t="s">
        <v>15</v>
      </c>
      <c r="E39" s="139" t="s">
        <v>16</v>
      </c>
      <c r="F39" s="221"/>
      <c r="G39" s="222">
        <f t="shared" si="0"/>
        <v>0</v>
      </c>
      <c r="H39" s="222">
        <f t="shared" si="1"/>
        <v>0</v>
      </c>
      <c r="I39" s="222">
        <f t="shared" si="2"/>
        <v>0</v>
      </c>
      <c r="J39" s="168"/>
      <c r="K39" s="65"/>
    </row>
    <row r="40" spans="1:11" ht="13.5" x14ac:dyDescent="0.3">
      <c r="A40" s="136" t="s">
        <v>114</v>
      </c>
      <c r="B40" s="137" t="s">
        <v>370</v>
      </c>
      <c r="C40" s="138">
        <v>120</v>
      </c>
      <c r="D40" s="91" t="s">
        <v>15</v>
      </c>
      <c r="E40" s="139" t="s">
        <v>16</v>
      </c>
      <c r="F40" s="221"/>
      <c r="G40" s="222">
        <f t="shared" si="0"/>
        <v>0</v>
      </c>
      <c r="H40" s="222">
        <f t="shared" si="1"/>
        <v>0</v>
      </c>
      <c r="I40" s="222">
        <f t="shared" si="2"/>
        <v>0</v>
      </c>
      <c r="J40" s="168"/>
      <c r="K40" s="65"/>
    </row>
    <row r="41" spans="1:11" ht="13.5" x14ac:dyDescent="0.3">
      <c r="A41" s="136" t="s">
        <v>115</v>
      </c>
      <c r="B41" s="137" t="s">
        <v>236</v>
      </c>
      <c r="C41" s="138">
        <v>1000</v>
      </c>
      <c r="D41" s="91" t="s">
        <v>15</v>
      </c>
      <c r="E41" s="139" t="s">
        <v>16</v>
      </c>
      <c r="F41" s="221"/>
      <c r="G41" s="222">
        <f t="shared" si="0"/>
        <v>0</v>
      </c>
      <c r="H41" s="222">
        <f t="shared" si="1"/>
        <v>0</v>
      </c>
      <c r="I41" s="222">
        <f t="shared" si="2"/>
        <v>0</v>
      </c>
      <c r="J41" s="168"/>
      <c r="K41" s="65"/>
    </row>
    <row r="42" spans="1:11" ht="13.5" x14ac:dyDescent="0.3">
      <c r="A42" s="136" t="s">
        <v>116</v>
      </c>
      <c r="B42" s="137" t="s">
        <v>371</v>
      </c>
      <c r="C42" s="138">
        <v>10</v>
      </c>
      <c r="D42" s="91" t="s">
        <v>15</v>
      </c>
      <c r="E42" s="139" t="s">
        <v>16</v>
      </c>
      <c r="F42" s="221"/>
      <c r="G42" s="222">
        <f t="shared" si="0"/>
        <v>0</v>
      </c>
      <c r="H42" s="222">
        <f t="shared" si="1"/>
        <v>0</v>
      </c>
      <c r="I42" s="222">
        <f t="shared" si="2"/>
        <v>0</v>
      </c>
      <c r="J42" s="168"/>
      <c r="K42" s="65"/>
    </row>
    <row r="43" spans="1:11" ht="24" x14ac:dyDescent="0.3">
      <c r="A43" s="136" t="s">
        <v>117</v>
      </c>
      <c r="B43" s="137" t="s">
        <v>380</v>
      </c>
      <c r="C43" s="138">
        <v>250</v>
      </c>
      <c r="D43" s="91" t="s">
        <v>15</v>
      </c>
      <c r="E43" s="139" t="s">
        <v>16</v>
      </c>
      <c r="F43" s="221"/>
      <c r="G43" s="222">
        <f t="shared" si="0"/>
        <v>0</v>
      </c>
      <c r="H43" s="222">
        <f t="shared" si="1"/>
        <v>0</v>
      </c>
      <c r="I43" s="222">
        <f t="shared" si="2"/>
        <v>0</v>
      </c>
      <c r="J43" s="168"/>
      <c r="K43" s="65"/>
    </row>
    <row r="44" spans="1:11" ht="13.5" x14ac:dyDescent="0.3">
      <c r="A44" s="136" t="s">
        <v>153</v>
      </c>
      <c r="B44" s="137" t="s">
        <v>237</v>
      </c>
      <c r="C44" s="138">
        <v>600</v>
      </c>
      <c r="D44" s="91" t="s">
        <v>15</v>
      </c>
      <c r="E44" s="139" t="s">
        <v>16</v>
      </c>
      <c r="F44" s="221"/>
      <c r="G44" s="222">
        <f t="shared" si="0"/>
        <v>0</v>
      </c>
      <c r="H44" s="222">
        <f t="shared" si="1"/>
        <v>0</v>
      </c>
      <c r="I44" s="222">
        <f t="shared" si="2"/>
        <v>0</v>
      </c>
      <c r="J44" s="168"/>
      <c r="K44" s="65"/>
    </row>
    <row r="45" spans="1:11" ht="13.5" x14ac:dyDescent="0.3">
      <c r="A45" s="136" t="s">
        <v>154</v>
      </c>
      <c r="B45" s="137" t="s">
        <v>238</v>
      </c>
      <c r="C45" s="138">
        <v>700</v>
      </c>
      <c r="D45" s="91" t="s">
        <v>15</v>
      </c>
      <c r="E45" s="139" t="s">
        <v>16</v>
      </c>
      <c r="F45" s="221"/>
      <c r="G45" s="222">
        <f t="shared" si="0"/>
        <v>0</v>
      </c>
      <c r="H45" s="222">
        <f t="shared" si="1"/>
        <v>0</v>
      </c>
      <c r="I45" s="222">
        <f t="shared" si="2"/>
        <v>0</v>
      </c>
      <c r="J45" s="168"/>
      <c r="K45" s="65"/>
    </row>
    <row r="46" spans="1:11" ht="13.5" x14ac:dyDescent="0.3">
      <c r="A46" s="136" t="s">
        <v>155</v>
      </c>
      <c r="B46" s="137" t="s">
        <v>374</v>
      </c>
      <c r="C46" s="138">
        <v>10</v>
      </c>
      <c r="D46" s="91" t="s">
        <v>15</v>
      </c>
      <c r="E46" s="139" t="s">
        <v>16</v>
      </c>
      <c r="F46" s="221"/>
      <c r="G46" s="222">
        <f t="shared" si="0"/>
        <v>0</v>
      </c>
      <c r="H46" s="222">
        <f t="shared" si="1"/>
        <v>0</v>
      </c>
      <c r="I46" s="222">
        <f t="shared" si="2"/>
        <v>0</v>
      </c>
      <c r="J46" s="168"/>
      <c r="K46" s="65"/>
    </row>
    <row r="47" spans="1:11" ht="13.5" x14ac:dyDescent="0.3">
      <c r="A47" s="136" t="s">
        <v>156</v>
      </c>
      <c r="B47" s="137" t="s">
        <v>372</v>
      </c>
      <c r="C47" s="138">
        <v>10</v>
      </c>
      <c r="D47" s="91" t="s">
        <v>15</v>
      </c>
      <c r="E47" s="139" t="s">
        <v>16</v>
      </c>
      <c r="F47" s="221"/>
      <c r="G47" s="222">
        <f t="shared" si="0"/>
        <v>0</v>
      </c>
      <c r="H47" s="222">
        <f t="shared" si="1"/>
        <v>0</v>
      </c>
      <c r="I47" s="222">
        <f t="shared" si="2"/>
        <v>0</v>
      </c>
      <c r="J47" s="168"/>
      <c r="K47" s="65"/>
    </row>
    <row r="48" spans="1:11" ht="13.5" x14ac:dyDescent="0.3">
      <c r="A48" s="136" t="s">
        <v>157</v>
      </c>
      <c r="B48" s="137" t="s">
        <v>383</v>
      </c>
      <c r="C48" s="138">
        <v>3</v>
      </c>
      <c r="D48" s="91" t="s">
        <v>15</v>
      </c>
      <c r="E48" s="139" t="s">
        <v>16</v>
      </c>
      <c r="F48" s="221"/>
      <c r="G48" s="222">
        <f t="shared" si="0"/>
        <v>0</v>
      </c>
      <c r="H48" s="222">
        <f t="shared" si="1"/>
        <v>0</v>
      </c>
      <c r="I48" s="222">
        <f t="shared" si="2"/>
        <v>0</v>
      </c>
      <c r="J48" s="168"/>
      <c r="K48" s="65"/>
    </row>
    <row r="49" spans="1:11" ht="24" x14ac:dyDescent="0.3">
      <c r="A49" s="136" t="s">
        <v>158</v>
      </c>
      <c r="B49" s="137" t="s">
        <v>381</v>
      </c>
      <c r="C49" s="138">
        <v>4900</v>
      </c>
      <c r="D49" s="91" t="s">
        <v>15</v>
      </c>
      <c r="E49" s="139" t="s">
        <v>16</v>
      </c>
      <c r="F49" s="221"/>
      <c r="G49" s="222">
        <f t="shared" si="0"/>
        <v>0</v>
      </c>
      <c r="H49" s="222">
        <f t="shared" si="1"/>
        <v>0</v>
      </c>
      <c r="I49" s="222">
        <f t="shared" si="2"/>
        <v>0</v>
      </c>
      <c r="J49" s="168"/>
      <c r="K49" s="65"/>
    </row>
    <row r="50" spans="1:11" ht="13.5" x14ac:dyDescent="0.3">
      <c r="A50" s="136" t="s">
        <v>159</v>
      </c>
      <c r="B50" s="137" t="s">
        <v>373</v>
      </c>
      <c r="C50" s="138">
        <v>10</v>
      </c>
      <c r="D50" s="91" t="s">
        <v>15</v>
      </c>
      <c r="E50" s="139" t="s">
        <v>16</v>
      </c>
      <c r="F50" s="221"/>
      <c r="G50" s="222">
        <f t="shared" si="0"/>
        <v>0</v>
      </c>
      <c r="H50" s="222">
        <f t="shared" si="1"/>
        <v>0</v>
      </c>
      <c r="I50" s="222">
        <f t="shared" si="2"/>
        <v>0</v>
      </c>
      <c r="J50" s="168"/>
      <c r="K50" s="65"/>
    </row>
    <row r="51" spans="1:11" ht="13.5" x14ac:dyDescent="0.3">
      <c r="A51" s="136" t="s">
        <v>160</v>
      </c>
      <c r="B51" s="137" t="s">
        <v>239</v>
      </c>
      <c r="C51" s="138">
        <v>100</v>
      </c>
      <c r="D51" s="91" t="s">
        <v>15</v>
      </c>
      <c r="E51" s="139" t="s">
        <v>16</v>
      </c>
      <c r="F51" s="221"/>
      <c r="G51" s="222">
        <f t="shared" si="0"/>
        <v>0</v>
      </c>
      <c r="H51" s="222">
        <f t="shared" si="1"/>
        <v>0</v>
      </c>
      <c r="I51" s="222">
        <f t="shared" si="2"/>
        <v>0</v>
      </c>
      <c r="J51" s="168"/>
      <c r="K51" s="65"/>
    </row>
    <row r="52" spans="1:11" ht="13.5" x14ac:dyDescent="0.3">
      <c r="A52" s="136" t="s">
        <v>161</v>
      </c>
      <c r="B52" s="137" t="s">
        <v>384</v>
      </c>
      <c r="C52" s="138">
        <v>100</v>
      </c>
      <c r="D52" s="91" t="s">
        <v>15</v>
      </c>
      <c r="E52" s="139" t="s">
        <v>16</v>
      </c>
      <c r="F52" s="221"/>
      <c r="G52" s="222">
        <f t="shared" si="0"/>
        <v>0</v>
      </c>
      <c r="H52" s="222">
        <f t="shared" si="1"/>
        <v>0</v>
      </c>
      <c r="I52" s="222">
        <f t="shared" si="2"/>
        <v>0</v>
      </c>
      <c r="J52" s="168"/>
      <c r="K52" s="65"/>
    </row>
    <row r="53" spans="1:11" ht="13.5" x14ac:dyDescent="0.3">
      <c r="A53" s="136" t="s">
        <v>162</v>
      </c>
      <c r="B53" s="137" t="s">
        <v>385</v>
      </c>
      <c r="C53" s="138">
        <v>5</v>
      </c>
      <c r="D53" s="91" t="s">
        <v>15</v>
      </c>
      <c r="E53" s="139" t="s">
        <v>16</v>
      </c>
      <c r="F53" s="221"/>
      <c r="G53" s="222">
        <f t="shared" si="0"/>
        <v>0</v>
      </c>
      <c r="H53" s="222">
        <f t="shared" si="1"/>
        <v>0</v>
      </c>
      <c r="I53" s="222">
        <f t="shared" si="2"/>
        <v>0</v>
      </c>
      <c r="J53" s="168"/>
      <c r="K53" s="65"/>
    </row>
    <row r="54" spans="1:11" ht="13.5" x14ac:dyDescent="0.3">
      <c r="A54" s="136" t="s">
        <v>163</v>
      </c>
      <c r="B54" s="137" t="s">
        <v>386</v>
      </c>
      <c r="C54" s="138">
        <v>10</v>
      </c>
      <c r="D54" s="91" t="s">
        <v>15</v>
      </c>
      <c r="E54" s="139" t="s">
        <v>16</v>
      </c>
      <c r="F54" s="221"/>
      <c r="G54" s="222">
        <f t="shared" si="0"/>
        <v>0</v>
      </c>
      <c r="H54" s="222">
        <f t="shared" si="1"/>
        <v>0</v>
      </c>
      <c r="I54" s="222">
        <f t="shared" si="2"/>
        <v>0</v>
      </c>
      <c r="J54" s="168"/>
      <c r="K54" s="65"/>
    </row>
    <row r="55" spans="1:11" ht="13.5" x14ac:dyDescent="0.3">
      <c r="A55" s="136" t="s">
        <v>164</v>
      </c>
      <c r="B55" s="137" t="s">
        <v>387</v>
      </c>
      <c r="C55" s="138">
        <v>500</v>
      </c>
      <c r="D55" s="91" t="s">
        <v>15</v>
      </c>
      <c r="E55" s="139" t="s">
        <v>16</v>
      </c>
      <c r="F55" s="221"/>
      <c r="G55" s="222">
        <f t="shared" si="0"/>
        <v>0</v>
      </c>
      <c r="H55" s="222">
        <f t="shared" si="1"/>
        <v>0</v>
      </c>
      <c r="I55" s="222">
        <f t="shared" si="2"/>
        <v>0</v>
      </c>
      <c r="J55" s="168"/>
      <c r="K55" s="65"/>
    </row>
    <row r="56" spans="1:11" ht="36" x14ac:dyDescent="0.3">
      <c r="A56" s="136" t="s">
        <v>165</v>
      </c>
      <c r="B56" s="137" t="s">
        <v>388</v>
      </c>
      <c r="C56" s="138">
        <v>500</v>
      </c>
      <c r="D56" s="91" t="s">
        <v>15</v>
      </c>
      <c r="E56" s="139" t="s">
        <v>16</v>
      </c>
      <c r="F56" s="221"/>
      <c r="G56" s="222">
        <f t="shared" si="0"/>
        <v>0</v>
      </c>
      <c r="H56" s="222">
        <f t="shared" si="1"/>
        <v>0</v>
      </c>
      <c r="I56" s="222">
        <f t="shared" si="2"/>
        <v>0</v>
      </c>
      <c r="J56" s="168"/>
      <c r="K56" s="65"/>
    </row>
    <row r="57" spans="1:11" ht="13.5" x14ac:dyDescent="0.3">
      <c r="A57" s="136" t="s">
        <v>166</v>
      </c>
      <c r="B57" s="137" t="s">
        <v>389</v>
      </c>
      <c r="C57" s="138">
        <v>2000</v>
      </c>
      <c r="D57" s="91" t="s">
        <v>15</v>
      </c>
      <c r="E57" s="139" t="s">
        <v>16</v>
      </c>
      <c r="F57" s="221"/>
      <c r="G57" s="222">
        <f t="shared" si="0"/>
        <v>0</v>
      </c>
      <c r="H57" s="222">
        <f t="shared" si="1"/>
        <v>0</v>
      </c>
      <c r="I57" s="222">
        <f t="shared" si="2"/>
        <v>0</v>
      </c>
      <c r="J57" s="168"/>
      <c r="K57" s="65"/>
    </row>
    <row r="58" spans="1:11" ht="13.5" x14ac:dyDescent="0.3">
      <c r="A58" s="136" t="s">
        <v>167</v>
      </c>
      <c r="B58" s="137" t="s">
        <v>390</v>
      </c>
      <c r="C58" s="138">
        <v>120</v>
      </c>
      <c r="D58" s="91" t="s">
        <v>15</v>
      </c>
      <c r="E58" s="139" t="s">
        <v>16</v>
      </c>
      <c r="F58" s="221"/>
      <c r="G58" s="222">
        <f t="shared" si="0"/>
        <v>0</v>
      </c>
      <c r="H58" s="222">
        <f t="shared" si="1"/>
        <v>0</v>
      </c>
      <c r="I58" s="222">
        <f t="shared" si="2"/>
        <v>0</v>
      </c>
      <c r="J58" s="168"/>
      <c r="K58" s="65"/>
    </row>
    <row r="59" spans="1:11" ht="13.5" x14ac:dyDescent="0.3">
      <c r="A59" s="136" t="s">
        <v>168</v>
      </c>
      <c r="B59" s="137" t="s">
        <v>391</v>
      </c>
      <c r="C59" s="138">
        <v>150</v>
      </c>
      <c r="D59" s="91" t="s">
        <v>15</v>
      </c>
      <c r="E59" s="139" t="s">
        <v>16</v>
      </c>
      <c r="F59" s="221"/>
      <c r="G59" s="222">
        <f t="shared" si="0"/>
        <v>0</v>
      </c>
      <c r="H59" s="222">
        <f t="shared" si="1"/>
        <v>0</v>
      </c>
      <c r="I59" s="222">
        <f t="shared" si="2"/>
        <v>0</v>
      </c>
      <c r="J59" s="168"/>
      <c r="K59" s="65"/>
    </row>
    <row r="60" spans="1:11" ht="13.5" x14ac:dyDescent="0.3">
      <c r="A60" s="136" t="s">
        <v>169</v>
      </c>
      <c r="B60" s="137" t="s">
        <v>392</v>
      </c>
      <c r="C60" s="138">
        <v>500</v>
      </c>
      <c r="D60" s="91" t="s">
        <v>15</v>
      </c>
      <c r="E60" s="139" t="s">
        <v>16</v>
      </c>
      <c r="F60" s="221"/>
      <c r="G60" s="222">
        <f t="shared" si="0"/>
        <v>0</v>
      </c>
      <c r="H60" s="222">
        <f t="shared" si="1"/>
        <v>0</v>
      </c>
      <c r="I60" s="222">
        <f t="shared" si="2"/>
        <v>0</v>
      </c>
      <c r="J60" s="168"/>
      <c r="K60" s="65"/>
    </row>
    <row r="61" spans="1:11" ht="13.5" x14ac:dyDescent="0.3">
      <c r="A61" s="136" t="s">
        <v>170</v>
      </c>
      <c r="B61" s="137" t="s">
        <v>393</v>
      </c>
      <c r="C61" s="138">
        <v>400</v>
      </c>
      <c r="D61" s="91" t="s">
        <v>15</v>
      </c>
      <c r="E61" s="139" t="s">
        <v>16</v>
      </c>
      <c r="F61" s="221"/>
      <c r="G61" s="222">
        <f t="shared" si="0"/>
        <v>0</v>
      </c>
      <c r="H61" s="222">
        <f t="shared" si="1"/>
        <v>0</v>
      </c>
      <c r="I61" s="222">
        <f t="shared" si="2"/>
        <v>0</v>
      </c>
      <c r="J61" s="168"/>
      <c r="K61" s="65"/>
    </row>
    <row r="62" spans="1:11" ht="24" x14ac:dyDescent="0.3">
      <c r="A62" s="136" t="s">
        <v>171</v>
      </c>
      <c r="B62" s="137" t="s">
        <v>394</v>
      </c>
      <c r="C62" s="138">
        <v>1300</v>
      </c>
      <c r="D62" s="91" t="s">
        <v>15</v>
      </c>
      <c r="E62" s="139" t="s">
        <v>16</v>
      </c>
      <c r="F62" s="221"/>
      <c r="G62" s="222">
        <f t="shared" si="0"/>
        <v>0</v>
      </c>
      <c r="H62" s="222">
        <f t="shared" si="1"/>
        <v>0</v>
      </c>
      <c r="I62" s="222">
        <f t="shared" si="2"/>
        <v>0</v>
      </c>
      <c r="J62" s="168"/>
      <c r="K62" s="65"/>
    </row>
    <row r="63" spans="1:11" ht="13.5" x14ac:dyDescent="0.3">
      <c r="A63" s="136" t="s">
        <v>172</v>
      </c>
      <c r="B63" s="137" t="s">
        <v>395</v>
      </c>
      <c r="C63" s="138">
        <v>200</v>
      </c>
      <c r="D63" s="91" t="s">
        <v>15</v>
      </c>
      <c r="E63" s="139" t="s">
        <v>16</v>
      </c>
      <c r="F63" s="221"/>
      <c r="G63" s="222">
        <f t="shared" si="0"/>
        <v>0</v>
      </c>
      <c r="H63" s="222">
        <f t="shared" si="1"/>
        <v>0</v>
      </c>
      <c r="I63" s="222">
        <f t="shared" si="2"/>
        <v>0</v>
      </c>
      <c r="J63" s="168"/>
      <c r="K63" s="65"/>
    </row>
    <row r="64" spans="1:11" ht="13.5" x14ac:dyDescent="0.3">
      <c r="A64" s="136" t="s">
        <v>152</v>
      </c>
      <c r="B64" s="137" t="s">
        <v>396</v>
      </c>
      <c r="C64" s="138">
        <v>150</v>
      </c>
      <c r="D64" s="91" t="s">
        <v>15</v>
      </c>
      <c r="E64" s="139" t="s">
        <v>16</v>
      </c>
      <c r="F64" s="221"/>
      <c r="G64" s="222">
        <f t="shared" si="0"/>
        <v>0</v>
      </c>
      <c r="H64" s="222">
        <f t="shared" si="1"/>
        <v>0</v>
      </c>
      <c r="I64" s="222">
        <f t="shared" si="2"/>
        <v>0</v>
      </c>
      <c r="J64" s="168"/>
      <c r="K64" s="65"/>
    </row>
    <row r="65" spans="1:12" ht="24" x14ac:dyDescent="0.3">
      <c r="A65" s="136" t="s">
        <v>173</v>
      </c>
      <c r="B65" s="137" t="s">
        <v>397</v>
      </c>
      <c r="C65" s="138">
        <v>580</v>
      </c>
      <c r="D65" s="91" t="s">
        <v>15</v>
      </c>
      <c r="E65" s="139" t="s">
        <v>16</v>
      </c>
      <c r="F65" s="221"/>
      <c r="G65" s="222">
        <f t="shared" si="0"/>
        <v>0</v>
      </c>
      <c r="H65" s="222">
        <f t="shared" si="1"/>
        <v>0</v>
      </c>
      <c r="I65" s="222">
        <f t="shared" si="2"/>
        <v>0</v>
      </c>
      <c r="J65" s="168"/>
      <c r="K65" s="65"/>
    </row>
    <row r="66" spans="1:12" ht="24" x14ac:dyDescent="0.3">
      <c r="A66" s="136" t="s">
        <v>561</v>
      </c>
      <c r="B66" s="137" t="s">
        <v>398</v>
      </c>
      <c r="C66" s="138">
        <v>20</v>
      </c>
      <c r="D66" s="91" t="s">
        <v>15</v>
      </c>
      <c r="E66" s="139" t="s">
        <v>16</v>
      </c>
      <c r="F66" s="221"/>
      <c r="G66" s="222">
        <f t="shared" si="0"/>
        <v>0</v>
      </c>
      <c r="H66" s="222">
        <f t="shared" si="1"/>
        <v>0</v>
      </c>
      <c r="I66" s="222">
        <f t="shared" si="2"/>
        <v>0</v>
      </c>
      <c r="J66" s="168"/>
      <c r="K66" s="65"/>
    </row>
    <row r="67" spans="1:12" ht="18" customHeight="1" x14ac:dyDescent="0.3">
      <c r="A67" s="136"/>
      <c r="B67" s="140" t="s">
        <v>562</v>
      </c>
      <c r="C67" s="141" t="s">
        <v>16</v>
      </c>
      <c r="D67" s="142" t="s">
        <v>16</v>
      </c>
      <c r="E67" s="142" t="s">
        <v>16</v>
      </c>
      <c r="F67" s="142" t="s">
        <v>16</v>
      </c>
      <c r="G67" s="200">
        <f>SUM(G8:G66)</f>
        <v>0</v>
      </c>
      <c r="H67" s="200">
        <f t="shared" ref="H67:I67" si="3">SUM(H8:H66)</f>
        <v>0</v>
      </c>
      <c r="I67" s="200">
        <f t="shared" si="3"/>
        <v>0</v>
      </c>
      <c r="J67" s="169">
        <f>SUM(J8:J66)</f>
        <v>0</v>
      </c>
      <c r="K67" s="65"/>
    </row>
    <row r="68" spans="1:12" ht="19.5" customHeight="1" x14ac:dyDescent="0.3">
      <c r="A68" s="281" t="s">
        <v>628</v>
      </c>
      <c r="B68" s="281"/>
      <c r="C68" s="281"/>
      <c r="D68" s="281"/>
      <c r="E68" s="281"/>
      <c r="F68" s="281"/>
      <c r="G68" s="281"/>
      <c r="H68" s="281"/>
      <c r="I68" s="281"/>
      <c r="J68" s="281"/>
    </row>
    <row r="69" spans="1:12" ht="24" x14ac:dyDescent="0.3">
      <c r="A69" s="136" t="s">
        <v>25</v>
      </c>
      <c r="B69" s="137" t="s">
        <v>234</v>
      </c>
      <c r="C69" s="143">
        <v>6000</v>
      </c>
      <c r="D69" s="144" t="s">
        <v>15</v>
      </c>
      <c r="E69" s="139" t="s">
        <v>16</v>
      </c>
      <c r="F69" s="221"/>
      <c r="G69" s="202">
        <f>C69*ROUND(F69,4)</f>
        <v>0</v>
      </c>
      <c r="H69" s="202">
        <f>G69*0.095</f>
        <v>0</v>
      </c>
      <c r="I69" s="202">
        <f>G69+H69</f>
        <v>0</v>
      </c>
      <c r="J69" s="250" t="s">
        <v>16</v>
      </c>
    </row>
    <row r="70" spans="1:12" ht="18" customHeight="1" x14ac:dyDescent="0.3">
      <c r="A70" s="136"/>
      <c r="B70" s="140" t="s">
        <v>563</v>
      </c>
      <c r="C70" s="141" t="s">
        <v>16</v>
      </c>
      <c r="D70" s="142" t="s">
        <v>16</v>
      </c>
      <c r="E70" s="142" t="s">
        <v>16</v>
      </c>
      <c r="F70" s="142" t="s">
        <v>16</v>
      </c>
      <c r="G70" s="204">
        <f>G69</f>
        <v>0</v>
      </c>
      <c r="H70" s="204">
        <f t="shared" ref="H70:I70" si="4">H69</f>
        <v>0</v>
      </c>
      <c r="I70" s="204">
        <f t="shared" si="4"/>
        <v>0</v>
      </c>
      <c r="J70" s="251" t="s">
        <v>16</v>
      </c>
    </row>
    <row r="71" spans="1:12" ht="18" customHeight="1" x14ac:dyDescent="0.3">
      <c r="A71" s="283" t="s">
        <v>564</v>
      </c>
      <c r="B71" s="284"/>
      <c r="C71" s="284"/>
      <c r="D71" s="284"/>
      <c r="E71" s="284"/>
      <c r="F71" s="284"/>
      <c r="G71" s="284"/>
      <c r="H71" s="284"/>
      <c r="I71" s="284"/>
      <c r="J71" s="284"/>
    </row>
    <row r="72" spans="1:12" ht="13.5" x14ac:dyDescent="0.3">
      <c r="A72" s="59" t="s">
        <v>25</v>
      </c>
      <c r="B72" s="38" t="s">
        <v>248</v>
      </c>
      <c r="C72" s="61">
        <v>3</v>
      </c>
      <c r="D72" s="61" t="s">
        <v>15</v>
      </c>
      <c r="E72" s="107"/>
      <c r="F72" s="223"/>
      <c r="G72" s="214">
        <f>C72*ROUND(F72,4)</f>
        <v>0</v>
      </c>
      <c r="H72" s="214">
        <f t="shared" ref="H72:H85" si="5">G72*0.095</f>
        <v>0</v>
      </c>
      <c r="I72" s="214">
        <f t="shared" ref="I72:I85" si="6">G72+H72</f>
        <v>0</v>
      </c>
      <c r="J72" s="114"/>
      <c r="K72" s="65"/>
      <c r="L72" s="65"/>
    </row>
    <row r="73" spans="1:12" ht="24" x14ac:dyDescent="0.3">
      <c r="A73" s="59" t="s">
        <v>26</v>
      </c>
      <c r="B73" s="38" t="s">
        <v>402</v>
      </c>
      <c r="C73" s="61">
        <v>3</v>
      </c>
      <c r="D73" s="61" t="s">
        <v>15</v>
      </c>
      <c r="E73" s="107"/>
      <c r="F73" s="223"/>
      <c r="G73" s="214">
        <f t="shared" ref="G73:G85" si="7">C73*ROUND(F73,4)</f>
        <v>0</v>
      </c>
      <c r="H73" s="214">
        <f t="shared" si="5"/>
        <v>0</v>
      </c>
      <c r="I73" s="214">
        <f t="shared" si="6"/>
        <v>0</v>
      </c>
      <c r="J73" s="114"/>
      <c r="K73" s="65"/>
      <c r="L73" s="65"/>
    </row>
    <row r="74" spans="1:12" ht="25.9" customHeight="1" x14ac:dyDescent="0.3">
      <c r="A74" s="59" t="s">
        <v>27</v>
      </c>
      <c r="B74" s="38" t="s">
        <v>399</v>
      </c>
      <c r="C74" s="61">
        <v>5</v>
      </c>
      <c r="D74" s="61" t="s">
        <v>15</v>
      </c>
      <c r="E74" s="107"/>
      <c r="F74" s="223"/>
      <c r="G74" s="214">
        <f t="shared" si="7"/>
        <v>0</v>
      </c>
      <c r="H74" s="214">
        <f t="shared" si="5"/>
        <v>0</v>
      </c>
      <c r="I74" s="214">
        <f t="shared" si="6"/>
        <v>0</v>
      </c>
      <c r="J74" s="114"/>
      <c r="K74" s="65"/>
      <c r="L74" s="65"/>
    </row>
    <row r="75" spans="1:12" ht="24" x14ac:dyDescent="0.3">
      <c r="A75" s="59" t="s">
        <v>34</v>
      </c>
      <c r="B75" s="38" t="s">
        <v>246</v>
      </c>
      <c r="C75" s="61">
        <v>10</v>
      </c>
      <c r="D75" s="61" t="s">
        <v>15</v>
      </c>
      <c r="E75" s="107"/>
      <c r="F75" s="223"/>
      <c r="G75" s="214">
        <f t="shared" si="7"/>
        <v>0</v>
      </c>
      <c r="H75" s="214">
        <f t="shared" si="5"/>
        <v>0</v>
      </c>
      <c r="I75" s="214">
        <f t="shared" si="6"/>
        <v>0</v>
      </c>
      <c r="J75" s="114"/>
      <c r="K75" s="65"/>
      <c r="L75" s="65"/>
    </row>
    <row r="76" spans="1:12" ht="25.15" customHeight="1" x14ac:dyDescent="0.3">
      <c r="A76" s="59" t="s">
        <v>35</v>
      </c>
      <c r="B76" s="38" t="s">
        <v>247</v>
      </c>
      <c r="C76" s="61">
        <v>5</v>
      </c>
      <c r="D76" s="61" t="s">
        <v>15</v>
      </c>
      <c r="E76" s="107"/>
      <c r="F76" s="223"/>
      <c r="G76" s="214">
        <f t="shared" si="7"/>
        <v>0</v>
      </c>
      <c r="H76" s="214">
        <f t="shared" si="5"/>
        <v>0</v>
      </c>
      <c r="I76" s="214">
        <f t="shared" si="6"/>
        <v>0</v>
      </c>
      <c r="J76" s="114"/>
      <c r="K76" s="65"/>
      <c r="L76" s="65"/>
    </row>
    <row r="77" spans="1:12" ht="13.5" x14ac:dyDescent="0.3">
      <c r="A77" s="59" t="s">
        <v>36</v>
      </c>
      <c r="B77" s="38" t="s">
        <v>245</v>
      </c>
      <c r="C77" s="61">
        <v>15</v>
      </c>
      <c r="D77" s="61" t="s">
        <v>15</v>
      </c>
      <c r="E77" s="107"/>
      <c r="F77" s="223"/>
      <c r="G77" s="214">
        <f t="shared" si="7"/>
        <v>0</v>
      </c>
      <c r="H77" s="214">
        <f t="shared" si="5"/>
        <v>0</v>
      </c>
      <c r="I77" s="214">
        <f t="shared" si="6"/>
        <v>0</v>
      </c>
      <c r="J77" s="114"/>
      <c r="K77" s="65"/>
      <c r="L77" s="65"/>
    </row>
    <row r="78" spans="1:12" ht="36" x14ac:dyDescent="0.3">
      <c r="A78" s="59" t="s">
        <v>46</v>
      </c>
      <c r="B78" s="38" t="s">
        <v>242</v>
      </c>
      <c r="C78" s="61">
        <v>5</v>
      </c>
      <c r="D78" s="61" t="s">
        <v>15</v>
      </c>
      <c r="E78" s="107"/>
      <c r="F78" s="223"/>
      <c r="G78" s="214">
        <f t="shared" si="7"/>
        <v>0</v>
      </c>
      <c r="H78" s="214">
        <f t="shared" si="5"/>
        <v>0</v>
      </c>
      <c r="I78" s="214">
        <f t="shared" si="6"/>
        <v>0</v>
      </c>
      <c r="J78" s="114"/>
      <c r="K78" s="65"/>
      <c r="L78" s="65"/>
    </row>
    <row r="79" spans="1:12" ht="36" customHeight="1" x14ac:dyDescent="0.3">
      <c r="A79" s="59" t="s">
        <v>43</v>
      </c>
      <c r="B79" s="38" t="s">
        <v>249</v>
      </c>
      <c r="C79" s="61">
        <v>30</v>
      </c>
      <c r="D79" s="61" t="s">
        <v>15</v>
      </c>
      <c r="E79" s="107"/>
      <c r="F79" s="223"/>
      <c r="G79" s="214">
        <f t="shared" si="7"/>
        <v>0</v>
      </c>
      <c r="H79" s="214">
        <f t="shared" si="5"/>
        <v>0</v>
      </c>
      <c r="I79" s="214">
        <f t="shared" si="6"/>
        <v>0</v>
      </c>
      <c r="J79" s="114"/>
      <c r="K79" s="65"/>
      <c r="L79" s="65"/>
    </row>
    <row r="80" spans="1:12" ht="24" x14ac:dyDescent="0.3">
      <c r="A80" s="59" t="s">
        <v>37</v>
      </c>
      <c r="B80" s="38" t="s">
        <v>244</v>
      </c>
      <c r="C80" s="61">
        <v>5</v>
      </c>
      <c r="D80" s="61" t="s">
        <v>15</v>
      </c>
      <c r="E80" s="107"/>
      <c r="F80" s="223"/>
      <c r="G80" s="214">
        <f t="shared" si="7"/>
        <v>0</v>
      </c>
      <c r="H80" s="214">
        <f t="shared" si="5"/>
        <v>0</v>
      </c>
      <c r="I80" s="214">
        <f t="shared" si="6"/>
        <v>0</v>
      </c>
      <c r="J80" s="114"/>
      <c r="K80" s="65"/>
      <c r="L80" s="65"/>
    </row>
    <row r="81" spans="1:12" ht="33.75" customHeight="1" x14ac:dyDescent="0.3">
      <c r="A81" s="59" t="s">
        <v>38</v>
      </c>
      <c r="B81" s="38" t="s">
        <v>241</v>
      </c>
      <c r="C81" s="61">
        <v>15</v>
      </c>
      <c r="D81" s="61" t="s">
        <v>15</v>
      </c>
      <c r="E81" s="107"/>
      <c r="F81" s="223"/>
      <c r="G81" s="214">
        <f t="shared" si="7"/>
        <v>0</v>
      </c>
      <c r="H81" s="214">
        <f t="shared" si="5"/>
        <v>0</v>
      </c>
      <c r="I81" s="214">
        <f t="shared" si="6"/>
        <v>0</v>
      </c>
      <c r="J81" s="114"/>
      <c r="K81" s="65"/>
      <c r="L81" s="65"/>
    </row>
    <row r="82" spans="1:12" ht="36.75" customHeight="1" x14ac:dyDescent="0.3">
      <c r="A82" s="59" t="s">
        <v>39</v>
      </c>
      <c r="B82" s="38" t="s">
        <v>243</v>
      </c>
      <c r="C82" s="61">
        <v>100</v>
      </c>
      <c r="D82" s="61" t="s">
        <v>15</v>
      </c>
      <c r="E82" s="107"/>
      <c r="F82" s="223"/>
      <c r="G82" s="214">
        <f t="shared" si="7"/>
        <v>0</v>
      </c>
      <c r="H82" s="214">
        <f t="shared" si="5"/>
        <v>0</v>
      </c>
      <c r="I82" s="214">
        <f t="shared" si="6"/>
        <v>0</v>
      </c>
      <c r="J82" s="114"/>
      <c r="K82" s="65"/>
      <c r="L82" s="65"/>
    </row>
    <row r="83" spans="1:12" ht="36" x14ac:dyDescent="0.3">
      <c r="A83" s="59" t="s">
        <v>41</v>
      </c>
      <c r="B83" s="38" t="s">
        <v>240</v>
      </c>
      <c r="C83" s="61">
        <v>30</v>
      </c>
      <c r="D83" s="61" t="s">
        <v>15</v>
      </c>
      <c r="E83" s="107"/>
      <c r="F83" s="223"/>
      <c r="G83" s="214">
        <f t="shared" si="7"/>
        <v>0</v>
      </c>
      <c r="H83" s="214">
        <f t="shared" si="5"/>
        <v>0</v>
      </c>
      <c r="I83" s="214">
        <f t="shared" si="6"/>
        <v>0</v>
      </c>
      <c r="J83" s="114"/>
      <c r="K83" s="65"/>
      <c r="L83" s="65"/>
    </row>
    <row r="84" spans="1:12" ht="24" x14ac:dyDescent="0.3">
      <c r="A84" s="59" t="s">
        <v>400</v>
      </c>
      <c r="B84" s="38" t="s">
        <v>401</v>
      </c>
      <c r="C84" s="61">
        <v>6</v>
      </c>
      <c r="D84" s="61" t="s">
        <v>15</v>
      </c>
      <c r="E84" s="107"/>
      <c r="F84" s="223"/>
      <c r="G84" s="214">
        <f t="shared" si="7"/>
        <v>0</v>
      </c>
      <c r="H84" s="214">
        <f t="shared" si="5"/>
        <v>0</v>
      </c>
      <c r="I84" s="214">
        <f t="shared" si="6"/>
        <v>0</v>
      </c>
      <c r="J84" s="114"/>
      <c r="K84" s="65"/>
      <c r="L84" s="65"/>
    </row>
    <row r="85" spans="1:12" ht="13.5" x14ac:dyDescent="0.3">
      <c r="A85" s="59" t="s">
        <v>44</v>
      </c>
      <c r="B85" s="38" t="s">
        <v>403</v>
      </c>
      <c r="C85" s="61">
        <v>20</v>
      </c>
      <c r="D85" s="61" t="s">
        <v>15</v>
      </c>
      <c r="E85" s="107"/>
      <c r="F85" s="223"/>
      <c r="G85" s="214">
        <f t="shared" si="7"/>
        <v>0</v>
      </c>
      <c r="H85" s="214">
        <f t="shared" si="5"/>
        <v>0</v>
      </c>
      <c r="I85" s="214">
        <f t="shared" si="6"/>
        <v>0</v>
      </c>
      <c r="J85" s="114"/>
      <c r="K85" s="65"/>
      <c r="L85" s="65"/>
    </row>
    <row r="86" spans="1:12" ht="17.25" customHeight="1" x14ac:dyDescent="0.3">
      <c r="A86" s="79"/>
      <c r="B86" s="32" t="s">
        <v>565</v>
      </c>
      <c r="C86" s="62" t="s">
        <v>16</v>
      </c>
      <c r="D86" s="43" t="s">
        <v>16</v>
      </c>
      <c r="E86" s="107" t="s">
        <v>16</v>
      </c>
      <c r="F86" s="109" t="s">
        <v>16</v>
      </c>
      <c r="G86" s="216">
        <f>SUM(G72:G85)</f>
        <v>0</v>
      </c>
      <c r="H86" s="216">
        <f>SUM(H72:H85)</f>
        <v>0</v>
      </c>
      <c r="I86" s="216">
        <f>SUM(I72:I85)</f>
        <v>0</v>
      </c>
      <c r="J86" s="170">
        <f>SUM(J72:J85)</f>
        <v>0</v>
      </c>
      <c r="K86" s="65"/>
      <c r="L86" s="65"/>
    </row>
    <row r="87" spans="1:12" ht="13.5" x14ac:dyDescent="0.3">
      <c r="A87" s="95"/>
      <c r="B87" s="53"/>
      <c r="C87" s="96"/>
      <c r="D87" s="97"/>
      <c r="E87" s="98"/>
      <c r="F87" s="99"/>
      <c r="G87" s="100"/>
      <c r="H87" s="101"/>
      <c r="I87" s="100"/>
      <c r="J87" s="102"/>
      <c r="K87" s="65"/>
      <c r="L87" s="65"/>
    </row>
    <row r="88" spans="1:12" s="1" customFormat="1" ht="15" customHeight="1" x14ac:dyDescent="0.2">
      <c r="A88" s="262" t="s">
        <v>17</v>
      </c>
      <c r="B88" s="262"/>
      <c r="C88" s="262"/>
      <c r="D88" s="262"/>
      <c r="E88" s="262"/>
      <c r="F88" s="262"/>
      <c r="G88" s="262"/>
      <c r="H88" s="262"/>
      <c r="I88" s="262"/>
      <c r="J88" s="262"/>
    </row>
    <row r="89" spans="1:12" s="1" customFormat="1" ht="23.25" customHeight="1" x14ac:dyDescent="0.2">
      <c r="A89" s="263" t="s">
        <v>18</v>
      </c>
      <c r="B89" s="264"/>
      <c r="C89" s="264"/>
      <c r="D89" s="264"/>
      <c r="E89" s="264"/>
      <c r="F89" s="264"/>
      <c r="G89" s="264"/>
      <c r="H89" s="264"/>
      <c r="I89" s="264"/>
      <c r="J89" s="264"/>
    </row>
    <row r="90" spans="1:12" s="6" customFormat="1" ht="12.75" customHeight="1" x14ac:dyDescent="0.2">
      <c r="A90" s="164" t="s">
        <v>19</v>
      </c>
    </row>
    <row r="91" spans="1:12" s="161" customFormat="1" ht="12.75" customHeight="1" x14ac:dyDescent="0.2">
      <c r="A91" s="256" t="s">
        <v>567</v>
      </c>
      <c r="B91" s="256"/>
      <c r="C91" s="256"/>
      <c r="D91" s="256"/>
      <c r="E91" s="256"/>
      <c r="F91" s="256"/>
      <c r="G91" s="256"/>
      <c r="H91" s="256"/>
      <c r="I91" s="256"/>
      <c r="J91" s="256"/>
    </row>
    <row r="92" spans="1:12" s="161" customFormat="1" ht="25.5" customHeight="1" x14ac:dyDescent="0.2">
      <c r="A92" s="254" t="s">
        <v>553</v>
      </c>
      <c r="B92" s="254"/>
      <c r="C92" s="254"/>
      <c r="D92" s="254"/>
      <c r="E92" s="254"/>
      <c r="F92" s="254"/>
      <c r="G92" s="254"/>
      <c r="H92" s="254"/>
      <c r="I92" s="254"/>
      <c r="J92" s="254"/>
    </row>
    <row r="93" spans="1:12" s="162" customFormat="1" ht="15" customHeight="1" x14ac:dyDescent="0.2">
      <c r="A93" s="161" t="s">
        <v>566</v>
      </c>
    </row>
    <row r="94" spans="1:12" s="162" customFormat="1" ht="15" customHeight="1" x14ac:dyDescent="0.2">
      <c r="A94" s="161" t="s">
        <v>568</v>
      </c>
    </row>
    <row r="95" spans="1:12" s="162" customFormat="1" ht="24.75" customHeight="1" x14ac:dyDescent="0.2">
      <c r="A95" s="254" t="s">
        <v>594</v>
      </c>
      <c r="B95" s="255"/>
      <c r="C95" s="255"/>
      <c r="D95" s="255"/>
      <c r="E95" s="255"/>
      <c r="F95" s="255"/>
      <c r="G95" s="255"/>
      <c r="H95" s="255"/>
      <c r="I95" s="255"/>
      <c r="J95" s="255"/>
    </row>
    <row r="96" spans="1:12" s="162" customFormat="1" ht="32.25" customHeight="1" x14ac:dyDescent="0.2">
      <c r="A96" s="254" t="s">
        <v>344</v>
      </c>
      <c r="B96" s="254"/>
      <c r="C96" s="254"/>
      <c r="D96" s="254"/>
      <c r="E96" s="254"/>
      <c r="F96" s="254"/>
      <c r="G96" s="254"/>
      <c r="H96" s="254"/>
      <c r="I96" s="254"/>
      <c r="J96" s="254"/>
      <c r="K96" s="163"/>
    </row>
    <row r="97" spans="1:12" ht="13.5" x14ac:dyDescent="0.3">
      <c r="A97" s="95"/>
      <c r="B97" s="53"/>
      <c r="C97" s="96"/>
      <c r="D97" s="97"/>
      <c r="E97" s="98"/>
      <c r="F97" s="99"/>
      <c r="G97" s="100"/>
      <c r="H97" s="101"/>
      <c r="I97" s="100"/>
      <c r="J97" s="102"/>
      <c r="K97" s="65"/>
      <c r="L97" s="65"/>
    </row>
  </sheetData>
  <sortState ref="B73:C84">
    <sortCondition ref="B73:B84"/>
  </sortState>
  <mergeCells count="9">
    <mergeCell ref="A7:J7"/>
    <mergeCell ref="A71:J71"/>
    <mergeCell ref="A68:J68"/>
    <mergeCell ref="A96:J96"/>
    <mergeCell ref="A88:J88"/>
    <mergeCell ref="A89:J89"/>
    <mergeCell ref="A91:J91"/>
    <mergeCell ref="A92:J92"/>
    <mergeCell ref="A95:J95"/>
  </mergeCells>
  <phoneticPr fontId="0" type="noConversion"/>
  <dataValidations count="1">
    <dataValidation type="whole" operator="equal" allowBlank="1" showInputMessage="1" showErrorMessage="1" sqref="J72:J85">
      <formula1>1</formula1>
    </dataValidation>
  </dataValidations>
  <pageMargins left="0.70866141732283472" right="0.41" top="0.74803149606299213" bottom="0.74803149606299213" header="0.31496062992125984" footer="0.31496062992125984"/>
  <pageSetup paperSize="9" scale="9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00B050"/>
  </sheetPr>
  <dimension ref="A1:K38"/>
  <sheetViews>
    <sheetView zoomScale="115" zoomScaleNormal="115" workbookViewId="0">
      <selection activeCell="D11" sqref="D11"/>
    </sheetView>
  </sheetViews>
  <sheetFormatPr defaultRowHeight="12.75" x14ac:dyDescent="0.2"/>
  <cols>
    <col min="1" max="1" width="5" customWidth="1"/>
    <col min="2" max="2" width="35.85546875" customWidth="1"/>
    <col min="3" max="3" width="7.5703125" customWidth="1"/>
    <col min="4" max="4" width="6.42578125" customWidth="1"/>
    <col min="5" max="5" width="13.140625" customWidth="1"/>
    <col min="6" max="6" width="11.7109375" customWidth="1"/>
    <col min="7" max="7" width="14.85546875" customWidth="1"/>
    <col min="8" max="8" width="15.28515625" customWidth="1"/>
    <col min="9" max="9" width="17.7109375" customWidth="1"/>
    <col min="10" max="10" width="10.7109375" customWidth="1"/>
  </cols>
  <sheetData>
    <row r="1" spans="1:10" s="156" customFormat="1" ht="15.75" x14ac:dyDescent="0.25">
      <c r="A1" s="152" t="s">
        <v>60</v>
      </c>
      <c r="B1" s="153"/>
      <c r="C1" s="154"/>
      <c r="D1" s="154"/>
      <c r="E1" s="152"/>
      <c r="F1" s="152"/>
      <c r="G1" s="152" t="s">
        <v>57</v>
      </c>
      <c r="H1" s="152"/>
      <c r="I1" s="155"/>
    </row>
    <row r="2" spans="1:10" s="156" customFormat="1" ht="16.149999999999999" customHeight="1" x14ac:dyDescent="0.25">
      <c r="A2" s="152"/>
      <c r="B2" s="153"/>
      <c r="C2" s="154"/>
      <c r="D2" s="154"/>
      <c r="E2" s="152"/>
      <c r="F2" s="152"/>
      <c r="G2" s="152"/>
      <c r="H2" s="152"/>
      <c r="I2" s="155"/>
    </row>
    <row r="3" spans="1:10" ht="18.75" x14ac:dyDescent="0.3">
      <c r="A3" s="24"/>
      <c r="B3" s="25"/>
      <c r="C3" s="191" t="s">
        <v>526</v>
      </c>
      <c r="D3" s="26"/>
      <c r="E3" s="24"/>
      <c r="F3" s="24"/>
      <c r="G3" s="24"/>
      <c r="H3" s="24"/>
      <c r="I3" s="24"/>
    </row>
    <row r="4" spans="1:10" ht="18" customHeight="1" x14ac:dyDescent="0.3">
      <c r="A4" s="24"/>
      <c r="B4" s="25"/>
      <c r="C4" s="26"/>
      <c r="D4" s="26"/>
      <c r="E4" s="24"/>
      <c r="F4" s="24"/>
      <c r="G4" s="24"/>
      <c r="H4" s="24"/>
      <c r="I4" s="24"/>
    </row>
    <row r="5" spans="1:10" ht="54" x14ac:dyDescent="0.2">
      <c r="A5" s="66" t="s">
        <v>1</v>
      </c>
      <c r="B5" s="123" t="s">
        <v>2</v>
      </c>
      <c r="C5" s="66" t="s">
        <v>3</v>
      </c>
      <c r="D5" s="66" t="s">
        <v>4</v>
      </c>
      <c r="E5" s="67" t="s">
        <v>5</v>
      </c>
      <c r="F5" s="67" t="s">
        <v>20</v>
      </c>
      <c r="G5" s="67" t="s">
        <v>21</v>
      </c>
      <c r="H5" s="67" t="s">
        <v>24</v>
      </c>
      <c r="I5" s="67" t="s">
        <v>9</v>
      </c>
      <c r="J5" s="68" t="s">
        <v>340</v>
      </c>
    </row>
    <row r="6" spans="1:10" ht="13.5" x14ac:dyDescent="0.2">
      <c r="A6" s="66">
        <v>1</v>
      </c>
      <c r="B6" s="77">
        <v>2</v>
      </c>
      <c r="C6" s="66">
        <v>3</v>
      </c>
      <c r="D6" s="66">
        <v>4</v>
      </c>
      <c r="E6" s="69">
        <v>5</v>
      </c>
      <c r="F6" s="69">
        <v>6</v>
      </c>
      <c r="G6" s="67" t="s">
        <v>10</v>
      </c>
      <c r="H6" s="69" t="s">
        <v>28</v>
      </c>
      <c r="I6" s="69" t="s">
        <v>12</v>
      </c>
      <c r="J6" s="70">
        <v>10</v>
      </c>
    </row>
    <row r="7" spans="1:10" ht="13.5" x14ac:dyDescent="0.2">
      <c r="A7" s="285" t="s">
        <v>570</v>
      </c>
      <c r="B7" s="286"/>
      <c r="C7" s="286"/>
      <c r="D7" s="286"/>
      <c r="E7" s="286"/>
      <c r="F7" s="286"/>
      <c r="G7" s="286"/>
      <c r="H7" s="286"/>
      <c r="I7" s="286"/>
      <c r="J7" s="286"/>
    </row>
    <row r="8" spans="1:10" ht="36" customHeight="1" x14ac:dyDescent="0.2">
      <c r="A8" s="82" t="s">
        <v>25</v>
      </c>
      <c r="B8" s="38" t="s">
        <v>622</v>
      </c>
      <c r="C8" s="61">
        <v>200</v>
      </c>
      <c r="D8" s="61" t="s">
        <v>15</v>
      </c>
      <c r="E8" s="113"/>
      <c r="F8" s="223"/>
      <c r="G8" s="225">
        <f>C8*ROUND(F8,4)</f>
        <v>0</v>
      </c>
      <c r="H8" s="225">
        <f t="shared" ref="H8:H25" si="0">G8*0.095</f>
        <v>0</v>
      </c>
      <c r="I8" s="226">
        <f t="shared" ref="I8:I25" si="1">G8+H8</f>
        <v>0</v>
      </c>
      <c r="J8" s="110"/>
    </row>
    <row r="9" spans="1:10" ht="26.25" customHeight="1" x14ac:dyDescent="0.2">
      <c r="A9" s="82" t="s">
        <v>26</v>
      </c>
      <c r="B9" s="38" t="s">
        <v>406</v>
      </c>
      <c r="C9" s="61">
        <v>60</v>
      </c>
      <c r="D9" s="61" t="s">
        <v>15</v>
      </c>
      <c r="E9" s="113"/>
      <c r="F9" s="223"/>
      <c r="G9" s="225">
        <f t="shared" ref="G9:G25" si="2">C9*ROUND(F9,4)</f>
        <v>0</v>
      </c>
      <c r="H9" s="225">
        <f t="shared" si="0"/>
        <v>0</v>
      </c>
      <c r="I9" s="226">
        <f t="shared" si="1"/>
        <v>0</v>
      </c>
      <c r="J9" s="110"/>
    </row>
    <row r="10" spans="1:10" ht="39" customHeight="1" x14ac:dyDescent="0.2">
      <c r="A10" s="82" t="s">
        <v>362</v>
      </c>
      <c r="B10" s="38" t="s">
        <v>404</v>
      </c>
      <c r="C10" s="61">
        <v>50</v>
      </c>
      <c r="D10" s="61" t="s">
        <v>15</v>
      </c>
      <c r="E10" s="113"/>
      <c r="F10" s="223"/>
      <c r="G10" s="225">
        <f t="shared" si="2"/>
        <v>0</v>
      </c>
      <c r="H10" s="225">
        <f t="shared" si="0"/>
        <v>0</v>
      </c>
      <c r="I10" s="226">
        <f t="shared" si="1"/>
        <v>0</v>
      </c>
      <c r="J10" s="110"/>
    </row>
    <row r="11" spans="1:10" ht="36.75" customHeight="1" x14ac:dyDescent="0.2">
      <c r="A11" s="82" t="s">
        <v>34</v>
      </c>
      <c r="B11" s="38" t="s">
        <v>405</v>
      </c>
      <c r="C11" s="61">
        <v>50</v>
      </c>
      <c r="D11" s="61" t="s">
        <v>15</v>
      </c>
      <c r="E11" s="113"/>
      <c r="F11" s="223"/>
      <c r="G11" s="225">
        <f t="shared" si="2"/>
        <v>0</v>
      </c>
      <c r="H11" s="225">
        <f t="shared" si="0"/>
        <v>0</v>
      </c>
      <c r="I11" s="226">
        <f t="shared" si="1"/>
        <v>0</v>
      </c>
      <c r="J11" s="110"/>
    </row>
    <row r="12" spans="1:10" ht="35.25" customHeight="1" x14ac:dyDescent="0.2">
      <c r="A12" s="82" t="s">
        <v>35</v>
      </c>
      <c r="B12" s="38" t="s">
        <v>407</v>
      </c>
      <c r="C12" s="61">
        <v>100</v>
      </c>
      <c r="D12" s="61" t="s">
        <v>15</v>
      </c>
      <c r="E12" s="113"/>
      <c r="F12" s="223"/>
      <c r="G12" s="225">
        <f t="shared" si="2"/>
        <v>0</v>
      </c>
      <c r="H12" s="225">
        <f t="shared" si="0"/>
        <v>0</v>
      </c>
      <c r="I12" s="226">
        <f t="shared" si="1"/>
        <v>0</v>
      </c>
      <c r="J12" s="110"/>
    </row>
    <row r="13" spans="1:10" ht="37.5" customHeight="1" x14ac:dyDescent="0.2">
      <c r="A13" s="82" t="s">
        <v>36</v>
      </c>
      <c r="B13" s="38" t="s">
        <v>408</v>
      </c>
      <c r="C13" s="61">
        <v>60</v>
      </c>
      <c r="D13" s="61" t="s">
        <v>15</v>
      </c>
      <c r="E13" s="113"/>
      <c r="F13" s="223"/>
      <c r="G13" s="225">
        <f t="shared" si="2"/>
        <v>0</v>
      </c>
      <c r="H13" s="225">
        <f t="shared" si="0"/>
        <v>0</v>
      </c>
      <c r="I13" s="226">
        <f t="shared" si="1"/>
        <v>0</v>
      </c>
      <c r="J13" s="110"/>
    </row>
    <row r="14" spans="1:10" s="57" customFormat="1" ht="34.5" customHeight="1" x14ac:dyDescent="0.2">
      <c r="A14" s="82" t="s">
        <v>46</v>
      </c>
      <c r="B14" s="38" t="s">
        <v>250</v>
      </c>
      <c r="C14" s="61">
        <v>20</v>
      </c>
      <c r="D14" s="61" t="s">
        <v>15</v>
      </c>
      <c r="E14" s="113"/>
      <c r="F14" s="223"/>
      <c r="G14" s="225">
        <f t="shared" si="2"/>
        <v>0</v>
      </c>
      <c r="H14" s="225">
        <f t="shared" si="0"/>
        <v>0</v>
      </c>
      <c r="I14" s="226">
        <f t="shared" si="1"/>
        <v>0</v>
      </c>
      <c r="J14" s="110"/>
    </row>
    <row r="15" spans="1:10" s="57" customFormat="1" ht="39" customHeight="1" x14ac:dyDescent="0.2">
      <c r="A15" s="82" t="s">
        <v>43</v>
      </c>
      <c r="B15" s="38" t="s">
        <v>409</v>
      </c>
      <c r="C15" s="61">
        <v>20</v>
      </c>
      <c r="D15" s="61" t="s">
        <v>15</v>
      </c>
      <c r="E15" s="113"/>
      <c r="F15" s="223"/>
      <c r="G15" s="225">
        <f t="shared" si="2"/>
        <v>0</v>
      </c>
      <c r="H15" s="225">
        <f t="shared" si="0"/>
        <v>0</v>
      </c>
      <c r="I15" s="226">
        <f t="shared" si="1"/>
        <v>0</v>
      </c>
      <c r="J15" s="110"/>
    </row>
    <row r="16" spans="1:10" ht="33.75" customHeight="1" x14ac:dyDescent="0.2">
      <c r="A16" s="82" t="s">
        <v>37</v>
      </c>
      <c r="B16" s="38" t="s">
        <v>251</v>
      </c>
      <c r="C16" s="78">
        <v>100</v>
      </c>
      <c r="D16" s="61" t="s">
        <v>15</v>
      </c>
      <c r="E16" s="113"/>
      <c r="F16" s="223"/>
      <c r="G16" s="225">
        <f t="shared" si="2"/>
        <v>0</v>
      </c>
      <c r="H16" s="225">
        <f t="shared" si="0"/>
        <v>0</v>
      </c>
      <c r="I16" s="226">
        <f t="shared" si="1"/>
        <v>0</v>
      </c>
      <c r="J16" s="110"/>
    </row>
    <row r="17" spans="1:10" ht="28.5" customHeight="1" x14ac:dyDescent="0.2">
      <c r="A17" s="82" t="s">
        <v>38</v>
      </c>
      <c r="B17" s="38" t="s">
        <v>252</v>
      </c>
      <c r="C17" s="78">
        <v>30</v>
      </c>
      <c r="D17" s="61" t="s">
        <v>15</v>
      </c>
      <c r="E17" s="113"/>
      <c r="F17" s="223"/>
      <c r="G17" s="225">
        <f t="shared" si="2"/>
        <v>0</v>
      </c>
      <c r="H17" s="225">
        <f t="shared" si="0"/>
        <v>0</v>
      </c>
      <c r="I17" s="226">
        <f t="shared" si="1"/>
        <v>0</v>
      </c>
      <c r="J17" s="110"/>
    </row>
    <row r="18" spans="1:10" ht="28.5" customHeight="1" x14ac:dyDescent="0.2">
      <c r="A18" s="82" t="s">
        <v>39</v>
      </c>
      <c r="B18" s="38" t="s">
        <v>253</v>
      </c>
      <c r="C18" s="61">
        <v>110</v>
      </c>
      <c r="D18" s="61" t="s">
        <v>15</v>
      </c>
      <c r="E18" s="113"/>
      <c r="F18" s="223"/>
      <c r="G18" s="225">
        <f t="shared" si="2"/>
        <v>0</v>
      </c>
      <c r="H18" s="225">
        <f t="shared" si="0"/>
        <v>0</v>
      </c>
      <c r="I18" s="226">
        <f t="shared" si="1"/>
        <v>0</v>
      </c>
      <c r="J18" s="110"/>
    </row>
    <row r="19" spans="1:10" ht="28.5" customHeight="1" x14ac:dyDescent="0.2">
      <c r="A19" s="82" t="s">
        <v>40</v>
      </c>
      <c r="B19" s="38" t="s">
        <v>254</v>
      </c>
      <c r="C19" s="61">
        <v>15</v>
      </c>
      <c r="D19" s="61" t="s">
        <v>15</v>
      </c>
      <c r="E19" s="113"/>
      <c r="F19" s="223"/>
      <c r="G19" s="225">
        <f t="shared" si="2"/>
        <v>0</v>
      </c>
      <c r="H19" s="225">
        <f t="shared" si="0"/>
        <v>0</v>
      </c>
      <c r="I19" s="226">
        <f t="shared" si="1"/>
        <v>0</v>
      </c>
      <c r="J19" s="110"/>
    </row>
    <row r="20" spans="1:10" ht="34.5" customHeight="1" x14ac:dyDescent="0.2">
      <c r="A20" s="82" t="s">
        <v>41</v>
      </c>
      <c r="B20" s="38" t="s">
        <v>255</v>
      </c>
      <c r="C20" s="61">
        <v>20</v>
      </c>
      <c r="D20" s="61" t="s">
        <v>15</v>
      </c>
      <c r="E20" s="113"/>
      <c r="F20" s="223"/>
      <c r="G20" s="225">
        <f t="shared" si="2"/>
        <v>0</v>
      </c>
      <c r="H20" s="225">
        <f t="shared" si="0"/>
        <v>0</v>
      </c>
      <c r="I20" s="226">
        <f t="shared" si="1"/>
        <v>0</v>
      </c>
      <c r="J20" s="110"/>
    </row>
    <row r="21" spans="1:10" ht="30" customHeight="1" x14ac:dyDescent="0.2">
      <c r="A21" s="82" t="s">
        <v>42</v>
      </c>
      <c r="B21" s="38" t="s">
        <v>256</v>
      </c>
      <c r="C21" s="61">
        <v>5</v>
      </c>
      <c r="D21" s="61" t="s">
        <v>15</v>
      </c>
      <c r="E21" s="113"/>
      <c r="F21" s="223"/>
      <c r="G21" s="225">
        <f t="shared" si="2"/>
        <v>0</v>
      </c>
      <c r="H21" s="225">
        <f t="shared" si="0"/>
        <v>0</v>
      </c>
      <c r="I21" s="226">
        <f t="shared" si="1"/>
        <v>0</v>
      </c>
      <c r="J21" s="110"/>
    </row>
    <row r="22" spans="1:10" ht="23.25" customHeight="1" x14ac:dyDescent="0.2">
      <c r="A22" s="82" t="s">
        <v>44</v>
      </c>
      <c r="B22" s="38" t="s">
        <v>257</v>
      </c>
      <c r="C22" s="61">
        <v>60</v>
      </c>
      <c r="D22" s="61" t="s">
        <v>15</v>
      </c>
      <c r="E22" s="113"/>
      <c r="F22" s="223"/>
      <c r="G22" s="225">
        <f t="shared" si="2"/>
        <v>0</v>
      </c>
      <c r="H22" s="225">
        <f t="shared" si="0"/>
        <v>0</v>
      </c>
      <c r="I22" s="226">
        <f t="shared" si="1"/>
        <v>0</v>
      </c>
      <c r="J22" s="110"/>
    </row>
    <row r="23" spans="1:10" ht="18" customHeight="1" x14ac:dyDescent="0.2">
      <c r="A23" s="82" t="s">
        <v>45</v>
      </c>
      <c r="B23" s="38" t="s">
        <v>259</v>
      </c>
      <c r="C23" s="61">
        <v>10</v>
      </c>
      <c r="D23" s="61" t="s">
        <v>15</v>
      </c>
      <c r="E23" s="113"/>
      <c r="F23" s="223"/>
      <c r="G23" s="225">
        <f t="shared" si="2"/>
        <v>0</v>
      </c>
      <c r="H23" s="225">
        <f t="shared" si="0"/>
        <v>0</v>
      </c>
      <c r="I23" s="226">
        <f t="shared" si="1"/>
        <v>0</v>
      </c>
      <c r="J23" s="110"/>
    </row>
    <row r="24" spans="1:10" ht="21.75" customHeight="1" x14ac:dyDescent="0.2">
      <c r="A24" s="82" t="s">
        <v>47</v>
      </c>
      <c r="B24" s="38" t="s">
        <v>260</v>
      </c>
      <c r="C24" s="61">
        <v>10</v>
      </c>
      <c r="D24" s="61" t="s">
        <v>15</v>
      </c>
      <c r="E24" s="113"/>
      <c r="F24" s="223"/>
      <c r="G24" s="225">
        <f t="shared" si="2"/>
        <v>0</v>
      </c>
      <c r="H24" s="225">
        <f t="shared" si="0"/>
        <v>0</v>
      </c>
      <c r="I24" s="226">
        <f t="shared" si="1"/>
        <v>0</v>
      </c>
      <c r="J24" s="110"/>
    </row>
    <row r="25" spans="1:10" ht="18.600000000000001" customHeight="1" x14ac:dyDescent="0.2">
      <c r="A25" s="82" t="s">
        <v>48</v>
      </c>
      <c r="B25" s="38" t="s">
        <v>258</v>
      </c>
      <c r="C25" s="61">
        <v>10</v>
      </c>
      <c r="D25" s="61" t="s">
        <v>15</v>
      </c>
      <c r="E25" s="113"/>
      <c r="F25" s="223"/>
      <c r="G25" s="225">
        <f t="shared" si="2"/>
        <v>0</v>
      </c>
      <c r="H25" s="225">
        <f t="shared" si="0"/>
        <v>0</v>
      </c>
      <c r="I25" s="226">
        <f t="shared" si="1"/>
        <v>0</v>
      </c>
      <c r="J25" s="110"/>
    </row>
    <row r="26" spans="1:10" ht="19.5" customHeight="1" x14ac:dyDescent="0.2">
      <c r="A26" s="59"/>
      <c r="B26" s="32" t="s">
        <v>571</v>
      </c>
      <c r="C26" s="62" t="s">
        <v>16</v>
      </c>
      <c r="D26" s="43" t="s">
        <v>16</v>
      </c>
      <c r="E26" s="109" t="s">
        <v>16</v>
      </c>
      <c r="F26" s="109" t="s">
        <v>16</v>
      </c>
      <c r="G26" s="216">
        <f>SUM(G8:G25)</f>
        <v>0</v>
      </c>
      <c r="H26" s="216">
        <f t="shared" ref="H26:I26" si="3">SUM(H8:H25)</f>
        <v>0</v>
      </c>
      <c r="I26" s="216">
        <f t="shared" si="3"/>
        <v>0</v>
      </c>
      <c r="J26" s="224">
        <f>SUM(J8:J25)</f>
        <v>0</v>
      </c>
    </row>
    <row r="27" spans="1:10" ht="13.5" x14ac:dyDescent="0.2">
      <c r="A27" s="19"/>
      <c r="B27" s="53"/>
      <c r="C27" s="20"/>
      <c r="D27" s="21"/>
      <c r="E27" s="54"/>
      <c r="F27" s="54"/>
      <c r="G27" s="54"/>
      <c r="H27" s="55"/>
      <c r="I27" s="54"/>
      <c r="J27" s="56"/>
    </row>
    <row r="28" spans="1:10" s="1" customFormat="1" ht="15" customHeight="1" x14ac:dyDescent="0.2">
      <c r="A28" s="262" t="s">
        <v>17</v>
      </c>
      <c r="B28" s="262"/>
      <c r="C28" s="262"/>
      <c r="D28" s="262"/>
      <c r="E28" s="262"/>
      <c r="F28" s="262"/>
      <c r="G28" s="262"/>
      <c r="H28" s="262"/>
      <c r="I28" s="262"/>
      <c r="J28" s="262"/>
    </row>
    <row r="29" spans="1:10" s="1" customFormat="1" ht="23.25" customHeight="1" x14ac:dyDescent="0.2">
      <c r="A29" s="263" t="s">
        <v>18</v>
      </c>
      <c r="B29" s="264"/>
      <c r="C29" s="264"/>
      <c r="D29" s="264"/>
      <c r="E29" s="264"/>
      <c r="F29" s="264"/>
      <c r="G29" s="264"/>
      <c r="H29" s="264"/>
      <c r="I29" s="264"/>
      <c r="J29" s="264"/>
    </row>
    <row r="30" spans="1:10" s="6" customFormat="1" ht="12.75" customHeight="1" x14ac:dyDescent="0.2">
      <c r="A30" s="164" t="s">
        <v>19</v>
      </c>
    </row>
    <row r="31" spans="1:10" s="161" customFormat="1" ht="12.75" customHeight="1" x14ac:dyDescent="0.2">
      <c r="A31" s="256" t="s">
        <v>341</v>
      </c>
      <c r="B31" s="256"/>
      <c r="C31" s="256"/>
      <c r="D31" s="256"/>
      <c r="E31" s="256"/>
      <c r="F31" s="256"/>
      <c r="G31" s="256"/>
      <c r="H31" s="256"/>
      <c r="I31" s="256"/>
      <c r="J31" s="256"/>
    </row>
    <row r="32" spans="1:10" s="161" customFormat="1" ht="25.5" customHeight="1" x14ac:dyDescent="0.2">
      <c r="A32" s="254" t="s">
        <v>553</v>
      </c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1" s="162" customFormat="1" ht="15" customHeight="1" x14ac:dyDescent="0.2">
      <c r="A33" s="161" t="s">
        <v>566</v>
      </c>
    </row>
    <row r="34" spans="1:11" s="162" customFormat="1" ht="15" customHeight="1" x14ac:dyDescent="0.2">
      <c r="A34" s="161" t="s">
        <v>568</v>
      </c>
    </row>
    <row r="35" spans="1:11" s="162" customFormat="1" ht="24.75" customHeight="1" x14ac:dyDescent="0.2">
      <c r="A35" s="254" t="s">
        <v>594</v>
      </c>
      <c r="B35" s="255"/>
      <c r="C35" s="255"/>
      <c r="D35" s="255"/>
      <c r="E35" s="255"/>
      <c r="F35" s="255"/>
      <c r="G35" s="255"/>
      <c r="H35" s="255"/>
      <c r="I35" s="255"/>
      <c r="J35" s="255"/>
    </row>
    <row r="36" spans="1:11" s="162" customFormat="1" ht="36" customHeight="1" x14ac:dyDescent="0.2">
      <c r="A36" s="254" t="s">
        <v>344</v>
      </c>
      <c r="B36" s="254"/>
      <c r="C36" s="254"/>
      <c r="D36" s="254"/>
      <c r="E36" s="254"/>
      <c r="F36" s="254"/>
      <c r="G36" s="254"/>
      <c r="H36" s="254"/>
      <c r="I36" s="254"/>
      <c r="J36" s="254"/>
      <c r="K36" s="163"/>
    </row>
    <row r="37" spans="1:11" ht="13.5" x14ac:dyDescent="0.2">
      <c r="A37" s="19"/>
      <c r="B37" s="53"/>
      <c r="C37" s="20"/>
      <c r="D37" s="21"/>
      <c r="E37" s="54"/>
      <c r="F37" s="54"/>
      <c r="G37" s="54"/>
      <c r="H37" s="55"/>
      <c r="I37" s="54"/>
      <c r="J37" s="56"/>
    </row>
    <row r="38" spans="1:11" ht="13.5" x14ac:dyDescent="0.2">
      <c r="A38" s="19"/>
      <c r="B38" s="53"/>
      <c r="C38" s="20"/>
      <c r="D38" s="21"/>
      <c r="E38" s="54"/>
      <c r="F38" s="54"/>
      <c r="G38" s="54"/>
      <c r="H38" s="55"/>
      <c r="I38" s="54"/>
      <c r="J38" s="56"/>
    </row>
  </sheetData>
  <mergeCells count="7">
    <mergeCell ref="A35:J35"/>
    <mergeCell ref="A36:J36"/>
    <mergeCell ref="A32:J32"/>
    <mergeCell ref="A31:J31"/>
    <mergeCell ref="A7:J7"/>
    <mergeCell ref="A28:J28"/>
    <mergeCell ref="A29:J29"/>
  </mergeCells>
  <phoneticPr fontId="0" type="noConversion"/>
  <dataValidations count="1">
    <dataValidation type="whole" operator="equal" allowBlank="1" showInputMessage="1" showErrorMessage="1" sqref="J8:J25">
      <formula1>1</formula1>
    </dataValidation>
  </dataValidations>
  <pageMargins left="0.70866141732283472" right="0.39" top="0.74803149606299213" bottom="0.74803149606299213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rgb="FF00B050"/>
  </sheetPr>
  <dimension ref="A1:J40"/>
  <sheetViews>
    <sheetView topLeftCell="A16" zoomScale="115" zoomScaleNormal="115" workbookViewId="0">
      <selection activeCell="B12" sqref="B12"/>
    </sheetView>
  </sheetViews>
  <sheetFormatPr defaultRowHeight="12.75" x14ac:dyDescent="0.2"/>
  <cols>
    <col min="1" max="1" width="4" customWidth="1"/>
    <col min="2" max="2" width="27.7109375" customWidth="1"/>
    <col min="3" max="3" width="6.85546875" customWidth="1"/>
    <col min="4" max="4" width="6.7109375" customWidth="1"/>
    <col min="5" max="5" width="15.5703125" customWidth="1"/>
    <col min="6" max="6" width="15.7109375" customWidth="1"/>
    <col min="7" max="7" width="15.28515625" customWidth="1"/>
    <col min="8" max="8" width="17.28515625" customWidth="1"/>
    <col min="9" max="9" width="18.7109375" customWidth="1"/>
    <col min="10" max="10" width="14.7109375" customWidth="1"/>
  </cols>
  <sheetData>
    <row r="1" spans="1:10" s="156" customFormat="1" ht="15.75" x14ac:dyDescent="0.25">
      <c r="A1" s="152" t="s">
        <v>61</v>
      </c>
      <c r="B1" s="153"/>
      <c r="C1" s="154"/>
      <c r="D1" s="154"/>
      <c r="E1" s="152"/>
      <c r="F1" s="152"/>
      <c r="G1" s="152" t="s">
        <v>322</v>
      </c>
      <c r="H1" s="152"/>
      <c r="I1" s="155"/>
    </row>
    <row r="2" spans="1:10" s="156" customFormat="1" ht="16.899999999999999" customHeight="1" x14ac:dyDescent="0.25">
      <c r="A2" s="152"/>
      <c r="B2" s="153"/>
      <c r="C2" s="154"/>
      <c r="D2" s="154"/>
      <c r="E2" s="152"/>
      <c r="F2" s="152"/>
      <c r="G2" s="152"/>
      <c r="H2" s="152"/>
      <c r="I2" s="155"/>
    </row>
    <row r="3" spans="1:10" ht="18" x14ac:dyDescent="0.25">
      <c r="A3" s="1"/>
      <c r="B3" s="124"/>
      <c r="C3" s="15"/>
      <c r="D3" s="15"/>
      <c r="E3" s="192" t="s">
        <v>527</v>
      </c>
      <c r="F3" s="1"/>
      <c r="G3" s="1"/>
      <c r="H3" s="1"/>
      <c r="I3" s="1"/>
    </row>
    <row r="4" spans="1:10" ht="18.600000000000001" customHeight="1" x14ac:dyDescent="0.2">
      <c r="A4" s="1"/>
      <c r="B4" s="189"/>
      <c r="C4" s="15"/>
      <c r="D4" s="15"/>
      <c r="E4" s="1"/>
      <c r="F4" s="1"/>
      <c r="G4" s="1"/>
      <c r="H4" s="1"/>
      <c r="I4" s="1"/>
    </row>
    <row r="5" spans="1:10" ht="54" x14ac:dyDescent="0.2">
      <c r="A5" s="66" t="s">
        <v>1</v>
      </c>
      <c r="B5" s="66" t="s">
        <v>2</v>
      </c>
      <c r="C5" s="66" t="s">
        <v>3</v>
      </c>
      <c r="D5" s="66" t="s">
        <v>4</v>
      </c>
      <c r="E5" s="67" t="s">
        <v>5</v>
      </c>
      <c r="F5" s="67" t="s">
        <v>20</v>
      </c>
      <c r="G5" s="67" t="s">
        <v>21</v>
      </c>
      <c r="H5" s="67" t="s">
        <v>24</v>
      </c>
      <c r="I5" s="67" t="s">
        <v>9</v>
      </c>
      <c r="J5" s="68" t="s">
        <v>340</v>
      </c>
    </row>
    <row r="6" spans="1:10" ht="13.5" x14ac:dyDescent="0.2">
      <c r="A6" s="66">
        <v>1</v>
      </c>
      <c r="B6" s="66">
        <v>2</v>
      </c>
      <c r="C6" s="66">
        <v>3</v>
      </c>
      <c r="D6" s="66">
        <v>4</v>
      </c>
      <c r="E6" s="69">
        <v>5</v>
      </c>
      <c r="F6" s="69">
        <v>6</v>
      </c>
      <c r="G6" s="67" t="s">
        <v>10</v>
      </c>
      <c r="H6" s="69" t="s">
        <v>11</v>
      </c>
      <c r="I6" s="69" t="s">
        <v>12</v>
      </c>
      <c r="J6" s="70">
        <v>10</v>
      </c>
    </row>
    <row r="7" spans="1:10" ht="18.75" customHeight="1" x14ac:dyDescent="0.2">
      <c r="A7" s="265" t="s">
        <v>572</v>
      </c>
      <c r="B7" s="266"/>
      <c r="C7" s="267"/>
      <c r="D7" s="267"/>
      <c r="E7" s="267"/>
      <c r="F7" s="267"/>
      <c r="G7" s="267"/>
      <c r="H7" s="267"/>
      <c r="I7" s="287"/>
      <c r="J7" s="71"/>
    </row>
    <row r="8" spans="1:10" ht="48" x14ac:dyDescent="0.2">
      <c r="A8" s="59" t="s">
        <v>25</v>
      </c>
      <c r="B8" s="37" t="s">
        <v>62</v>
      </c>
      <c r="C8" s="60">
        <v>40</v>
      </c>
      <c r="D8" s="61" t="s">
        <v>13</v>
      </c>
      <c r="E8" s="113"/>
      <c r="F8" s="223"/>
      <c r="G8" s="214">
        <f>C8*ROUND(F8,4)</f>
        <v>0</v>
      </c>
      <c r="H8" s="214">
        <f t="shared" ref="H8:H17" si="0">G8*0.095</f>
        <v>0</v>
      </c>
      <c r="I8" s="215">
        <f t="shared" ref="I8:I17" si="1">G8+H8</f>
        <v>0</v>
      </c>
      <c r="J8" s="110"/>
    </row>
    <row r="9" spans="1:10" ht="48" x14ac:dyDescent="0.2">
      <c r="A9" s="59" t="s">
        <v>26</v>
      </c>
      <c r="B9" s="37" t="s">
        <v>63</v>
      </c>
      <c r="C9" s="60">
        <v>40</v>
      </c>
      <c r="D9" s="61" t="s">
        <v>13</v>
      </c>
      <c r="E9" s="113"/>
      <c r="F9" s="223"/>
      <c r="G9" s="214">
        <f t="shared" ref="G9:G17" si="2">C9*ROUND(F9,4)</f>
        <v>0</v>
      </c>
      <c r="H9" s="214">
        <f t="shared" si="0"/>
        <v>0</v>
      </c>
      <c r="I9" s="215">
        <f t="shared" si="1"/>
        <v>0</v>
      </c>
      <c r="J9" s="110"/>
    </row>
    <row r="10" spans="1:10" ht="36" x14ac:dyDescent="0.2">
      <c r="A10" s="59" t="s">
        <v>27</v>
      </c>
      <c r="B10" s="37" t="s">
        <v>64</v>
      </c>
      <c r="C10" s="60">
        <v>40</v>
      </c>
      <c r="D10" s="61" t="s">
        <v>13</v>
      </c>
      <c r="E10" s="113"/>
      <c r="F10" s="223"/>
      <c r="G10" s="214">
        <f t="shared" si="2"/>
        <v>0</v>
      </c>
      <c r="H10" s="214">
        <f t="shared" si="0"/>
        <v>0</v>
      </c>
      <c r="I10" s="215">
        <f t="shared" si="1"/>
        <v>0</v>
      </c>
      <c r="J10" s="110"/>
    </row>
    <row r="11" spans="1:10" ht="60" x14ac:dyDescent="0.2">
      <c r="A11" s="59" t="s">
        <v>34</v>
      </c>
      <c r="B11" s="179" t="s">
        <v>517</v>
      </c>
      <c r="C11" s="60">
        <v>170</v>
      </c>
      <c r="D11" s="61" t="s">
        <v>13</v>
      </c>
      <c r="E11" s="113"/>
      <c r="F11" s="223"/>
      <c r="G11" s="214">
        <f t="shared" si="2"/>
        <v>0</v>
      </c>
      <c r="H11" s="214">
        <f t="shared" si="0"/>
        <v>0</v>
      </c>
      <c r="I11" s="215">
        <f t="shared" si="1"/>
        <v>0</v>
      </c>
      <c r="J11" s="110"/>
    </row>
    <row r="12" spans="1:10" ht="36" x14ac:dyDescent="0.2">
      <c r="A12" s="59" t="s">
        <v>35</v>
      </c>
      <c r="B12" s="37" t="s">
        <v>65</v>
      </c>
      <c r="C12" s="60">
        <v>80</v>
      </c>
      <c r="D12" s="61" t="s">
        <v>13</v>
      </c>
      <c r="E12" s="113"/>
      <c r="F12" s="223"/>
      <c r="G12" s="214">
        <f t="shared" si="2"/>
        <v>0</v>
      </c>
      <c r="H12" s="214">
        <f t="shared" si="0"/>
        <v>0</v>
      </c>
      <c r="I12" s="215">
        <f t="shared" si="1"/>
        <v>0</v>
      </c>
      <c r="J12" s="110"/>
    </row>
    <row r="13" spans="1:10" ht="51" customHeight="1" x14ac:dyDescent="0.2">
      <c r="A13" s="59" t="s">
        <v>36</v>
      </c>
      <c r="B13" s="227" t="s">
        <v>518</v>
      </c>
      <c r="C13" s="60">
        <v>40</v>
      </c>
      <c r="D13" s="61" t="s">
        <v>13</v>
      </c>
      <c r="E13" s="113"/>
      <c r="F13" s="223"/>
      <c r="G13" s="214">
        <f t="shared" si="2"/>
        <v>0</v>
      </c>
      <c r="H13" s="214">
        <f t="shared" si="0"/>
        <v>0</v>
      </c>
      <c r="I13" s="215">
        <f t="shared" si="1"/>
        <v>0</v>
      </c>
      <c r="J13" s="110"/>
    </row>
    <row r="14" spans="1:10" ht="36" x14ac:dyDescent="0.2">
      <c r="A14" s="59" t="s">
        <v>46</v>
      </c>
      <c r="B14" s="37" t="s">
        <v>327</v>
      </c>
      <c r="C14" s="60">
        <v>8500</v>
      </c>
      <c r="D14" s="232" t="s">
        <v>14</v>
      </c>
      <c r="E14" s="113"/>
      <c r="F14" s="223"/>
      <c r="G14" s="214">
        <f t="shared" si="2"/>
        <v>0</v>
      </c>
      <c r="H14" s="214">
        <f t="shared" si="0"/>
        <v>0</v>
      </c>
      <c r="I14" s="215">
        <f t="shared" si="1"/>
        <v>0</v>
      </c>
      <c r="J14" s="110"/>
    </row>
    <row r="15" spans="1:10" ht="36" x14ac:dyDescent="0.2">
      <c r="A15" s="59" t="s">
        <v>43</v>
      </c>
      <c r="B15" s="37" t="s">
        <v>66</v>
      </c>
      <c r="C15" s="60">
        <v>2500</v>
      </c>
      <c r="D15" s="232" t="s">
        <v>14</v>
      </c>
      <c r="E15" s="113"/>
      <c r="F15" s="223"/>
      <c r="G15" s="214">
        <f t="shared" si="2"/>
        <v>0</v>
      </c>
      <c r="H15" s="214">
        <f t="shared" si="0"/>
        <v>0</v>
      </c>
      <c r="I15" s="215">
        <f t="shared" si="1"/>
        <v>0</v>
      </c>
      <c r="J15" s="110"/>
    </row>
    <row r="16" spans="1:10" ht="36" x14ac:dyDescent="0.2">
      <c r="A16" s="59" t="s">
        <v>37</v>
      </c>
      <c r="B16" s="37" t="s">
        <v>67</v>
      </c>
      <c r="C16" s="60">
        <v>1000</v>
      </c>
      <c r="D16" s="232" t="s">
        <v>14</v>
      </c>
      <c r="E16" s="113"/>
      <c r="F16" s="223"/>
      <c r="G16" s="214">
        <f t="shared" si="2"/>
        <v>0</v>
      </c>
      <c r="H16" s="214">
        <f t="shared" si="0"/>
        <v>0</v>
      </c>
      <c r="I16" s="215">
        <f t="shared" si="1"/>
        <v>0</v>
      </c>
      <c r="J16" s="110"/>
    </row>
    <row r="17" spans="1:10" ht="36" x14ac:dyDescent="0.2">
      <c r="A17" s="59" t="s">
        <v>38</v>
      </c>
      <c r="B17" s="37" t="s">
        <v>68</v>
      </c>
      <c r="C17" s="60">
        <v>1500</v>
      </c>
      <c r="D17" s="232" t="s">
        <v>14</v>
      </c>
      <c r="E17" s="113"/>
      <c r="F17" s="223"/>
      <c r="G17" s="214">
        <f t="shared" si="2"/>
        <v>0</v>
      </c>
      <c r="H17" s="214">
        <f t="shared" si="0"/>
        <v>0</v>
      </c>
      <c r="I17" s="215">
        <f t="shared" si="1"/>
        <v>0</v>
      </c>
      <c r="J17" s="110"/>
    </row>
    <row r="18" spans="1:10" ht="16.5" customHeight="1" x14ac:dyDescent="0.2">
      <c r="A18" s="59"/>
      <c r="B18" s="31" t="s">
        <v>573</v>
      </c>
      <c r="C18" s="62" t="s">
        <v>16</v>
      </c>
      <c r="D18" s="43" t="s">
        <v>16</v>
      </c>
      <c r="E18" s="109" t="s">
        <v>16</v>
      </c>
      <c r="F18" s="109" t="s">
        <v>16</v>
      </c>
      <c r="G18" s="216">
        <f>SUM(G8:G17)</f>
        <v>0</v>
      </c>
      <c r="H18" s="216">
        <f t="shared" ref="H18:I18" si="3">SUM(H8:H17)</f>
        <v>0</v>
      </c>
      <c r="I18" s="216">
        <f t="shared" si="3"/>
        <v>0</v>
      </c>
      <c r="J18" s="224">
        <f>SUM(J8:J17)</f>
        <v>0</v>
      </c>
    </row>
    <row r="19" spans="1:10" ht="16.5" customHeight="1" x14ac:dyDescent="0.2">
      <c r="A19" s="260" t="s">
        <v>574</v>
      </c>
      <c r="B19" s="288"/>
      <c r="C19" s="289"/>
      <c r="D19" s="289"/>
      <c r="E19" s="289"/>
      <c r="F19" s="289"/>
      <c r="G19" s="289"/>
      <c r="H19" s="289"/>
      <c r="I19" s="289"/>
      <c r="J19" s="103"/>
    </row>
    <row r="20" spans="1:10" ht="24" x14ac:dyDescent="0.2">
      <c r="A20" s="59" t="s">
        <v>25</v>
      </c>
      <c r="B20" s="37" t="s">
        <v>263</v>
      </c>
      <c r="C20" s="60">
        <v>5500</v>
      </c>
      <c r="D20" s="232" t="s">
        <v>14</v>
      </c>
      <c r="E20" s="113"/>
      <c r="F20" s="223"/>
      <c r="G20" s="214">
        <f>C20*ROUND(F20,4)</f>
        <v>0</v>
      </c>
      <c r="H20" s="214">
        <f>G20*0.095</f>
        <v>0</v>
      </c>
      <c r="I20" s="215">
        <f>G20+H20</f>
        <v>0</v>
      </c>
      <c r="J20" s="110"/>
    </row>
    <row r="21" spans="1:10" ht="13.5" x14ac:dyDescent="0.2">
      <c r="A21" s="59" t="s">
        <v>26</v>
      </c>
      <c r="B21" s="37" t="s">
        <v>264</v>
      </c>
      <c r="C21" s="78">
        <v>3500</v>
      </c>
      <c r="D21" s="235" t="s">
        <v>14</v>
      </c>
      <c r="E21" s="109"/>
      <c r="F21" s="223"/>
      <c r="G21" s="214">
        <f t="shared" ref="G21:G22" si="4">C21*ROUND(F21,4)</f>
        <v>0</v>
      </c>
      <c r="H21" s="214">
        <f>G21*0.095</f>
        <v>0</v>
      </c>
      <c r="I21" s="228">
        <f>G21+H21</f>
        <v>0</v>
      </c>
      <c r="J21" s="110"/>
    </row>
    <row r="22" spans="1:10" ht="13.5" x14ac:dyDescent="0.2">
      <c r="A22" s="59" t="s">
        <v>27</v>
      </c>
      <c r="B22" s="37" t="s">
        <v>265</v>
      </c>
      <c r="C22" s="78">
        <v>20</v>
      </c>
      <c r="D22" s="235" t="s">
        <v>14</v>
      </c>
      <c r="E22" s="109"/>
      <c r="F22" s="223"/>
      <c r="G22" s="214">
        <f t="shared" si="4"/>
        <v>0</v>
      </c>
      <c r="H22" s="214">
        <f>G22*0.095</f>
        <v>0</v>
      </c>
      <c r="I22" s="228">
        <f>G22+H22</f>
        <v>0</v>
      </c>
      <c r="J22" s="110"/>
    </row>
    <row r="23" spans="1:10" ht="14.25" customHeight="1" x14ac:dyDescent="0.2">
      <c r="A23" s="59"/>
      <c r="B23" s="31" t="s">
        <v>575</v>
      </c>
      <c r="C23" s="62" t="s">
        <v>16</v>
      </c>
      <c r="D23" s="43" t="s">
        <v>16</v>
      </c>
      <c r="E23" s="109" t="s">
        <v>16</v>
      </c>
      <c r="F23" s="109" t="s">
        <v>16</v>
      </c>
      <c r="G23" s="204">
        <f>SUM(G20:G22)</f>
        <v>0</v>
      </c>
      <c r="H23" s="204">
        <f>SUM(H20:H22)</f>
        <v>0</v>
      </c>
      <c r="I23" s="204">
        <f>SUM(I20:I22)</f>
        <v>0</v>
      </c>
      <c r="J23" s="224">
        <f>SUM(J20:J22)</f>
        <v>0</v>
      </c>
    </row>
    <row r="24" spans="1:10" ht="17.25" customHeight="1" x14ac:dyDescent="0.2">
      <c r="A24" s="290" t="s">
        <v>576</v>
      </c>
      <c r="B24" s="291"/>
      <c r="C24" s="291"/>
      <c r="D24" s="291"/>
      <c r="E24" s="291"/>
      <c r="F24" s="291"/>
      <c r="G24" s="291"/>
      <c r="H24" s="291"/>
      <c r="I24" s="292"/>
      <c r="J24" s="103"/>
    </row>
    <row r="25" spans="1:10" ht="24" x14ac:dyDescent="0.2">
      <c r="A25" s="195" t="s">
        <v>25</v>
      </c>
      <c r="B25" s="37" t="s">
        <v>262</v>
      </c>
      <c r="C25" s="78">
        <v>1300</v>
      </c>
      <c r="D25" s="235" t="s">
        <v>14</v>
      </c>
      <c r="E25" s="109"/>
      <c r="F25" s="201"/>
      <c r="G25" s="214">
        <f>C25*ROUND(F25,4)</f>
        <v>0</v>
      </c>
      <c r="H25" s="214">
        <f>G25*0.095</f>
        <v>0</v>
      </c>
      <c r="I25" s="215">
        <f>G25+H25</f>
        <v>0</v>
      </c>
      <c r="J25" s="110"/>
    </row>
    <row r="26" spans="1:10" ht="36" x14ac:dyDescent="0.2">
      <c r="A26" s="195" t="s">
        <v>26</v>
      </c>
      <c r="B26" s="37" t="s">
        <v>261</v>
      </c>
      <c r="C26" s="78">
        <v>1200</v>
      </c>
      <c r="D26" s="235" t="s">
        <v>14</v>
      </c>
      <c r="E26" s="109"/>
      <c r="F26" s="201"/>
      <c r="G26" s="214">
        <f t="shared" ref="G26:G29" si="5">C26*ROUND(F26,4)</f>
        <v>0</v>
      </c>
      <c r="H26" s="214">
        <f t="shared" ref="H26" si="6">G26*0.095</f>
        <v>0</v>
      </c>
      <c r="I26" s="215">
        <f t="shared" ref="I26" si="7">G26+H26</f>
        <v>0</v>
      </c>
      <c r="J26" s="110"/>
    </row>
    <row r="27" spans="1:10" ht="36" x14ac:dyDescent="0.2">
      <c r="A27" s="195" t="s">
        <v>27</v>
      </c>
      <c r="B27" s="39" t="s">
        <v>69</v>
      </c>
      <c r="C27" s="61">
        <v>4800</v>
      </c>
      <c r="D27" s="232" t="s">
        <v>14</v>
      </c>
      <c r="E27" s="109"/>
      <c r="F27" s="201"/>
      <c r="G27" s="214">
        <f t="shared" si="5"/>
        <v>0</v>
      </c>
      <c r="H27" s="214">
        <f>G27*0.095</f>
        <v>0</v>
      </c>
      <c r="I27" s="215">
        <f>G27+H27</f>
        <v>0</v>
      </c>
      <c r="J27" s="110"/>
    </row>
    <row r="28" spans="1:10" ht="36" x14ac:dyDescent="0.2">
      <c r="A28" s="195" t="s">
        <v>34</v>
      </c>
      <c r="B28" s="39" t="s">
        <v>519</v>
      </c>
      <c r="C28" s="61">
        <v>1500</v>
      </c>
      <c r="D28" s="232" t="s">
        <v>14</v>
      </c>
      <c r="E28" s="109"/>
      <c r="F28" s="201"/>
      <c r="G28" s="214">
        <f t="shared" si="5"/>
        <v>0</v>
      </c>
      <c r="H28" s="214">
        <f>G28*0.095</f>
        <v>0</v>
      </c>
      <c r="I28" s="215">
        <f>G28+H28</f>
        <v>0</v>
      </c>
      <c r="J28" s="110"/>
    </row>
    <row r="29" spans="1:10" ht="36" x14ac:dyDescent="0.2">
      <c r="A29" s="195" t="s">
        <v>35</v>
      </c>
      <c r="B29" s="39" t="s">
        <v>520</v>
      </c>
      <c r="C29" s="61">
        <v>2400</v>
      </c>
      <c r="D29" s="232" t="s">
        <v>14</v>
      </c>
      <c r="E29" s="109"/>
      <c r="F29" s="201"/>
      <c r="G29" s="214">
        <f t="shared" si="5"/>
        <v>0</v>
      </c>
      <c r="H29" s="214">
        <f>G29*0.095</f>
        <v>0</v>
      </c>
      <c r="I29" s="215">
        <f>G29+H29</f>
        <v>0</v>
      </c>
      <c r="J29" s="110"/>
    </row>
    <row r="30" spans="1:10" ht="16.5" customHeight="1" x14ac:dyDescent="0.2">
      <c r="A30" s="59"/>
      <c r="B30" s="31" t="s">
        <v>577</v>
      </c>
      <c r="C30" s="62" t="s">
        <v>16</v>
      </c>
      <c r="D30" s="43" t="s">
        <v>16</v>
      </c>
      <c r="E30" s="109" t="s">
        <v>16</v>
      </c>
      <c r="F30" s="109" t="s">
        <v>16</v>
      </c>
      <c r="G30" s="216">
        <f>SUM(G25:G29)</f>
        <v>0</v>
      </c>
      <c r="H30" s="216">
        <f>SUM(H25:H29)</f>
        <v>0</v>
      </c>
      <c r="I30" s="216">
        <f>SUM(I25:I29)</f>
        <v>0</v>
      </c>
      <c r="J30" s="224">
        <f>SUM(J25:J29)</f>
        <v>0</v>
      </c>
    </row>
    <row r="32" spans="1:10" s="1" customFormat="1" ht="15" customHeight="1" x14ac:dyDescent="0.2">
      <c r="A32" s="262" t="s">
        <v>17</v>
      </c>
      <c r="B32" s="262"/>
      <c r="C32" s="262"/>
      <c r="D32" s="262"/>
      <c r="E32" s="262"/>
      <c r="F32" s="262"/>
      <c r="G32" s="262"/>
      <c r="H32" s="262"/>
      <c r="I32" s="262"/>
      <c r="J32" s="262"/>
    </row>
    <row r="33" spans="1:10" s="1" customFormat="1" ht="23.25" customHeight="1" x14ac:dyDescent="0.2">
      <c r="A33" s="263" t="s">
        <v>18</v>
      </c>
      <c r="B33" s="264"/>
      <c r="C33" s="264"/>
      <c r="D33" s="264"/>
      <c r="E33" s="264"/>
      <c r="F33" s="264"/>
      <c r="G33" s="264"/>
      <c r="H33" s="264"/>
      <c r="I33" s="264"/>
      <c r="J33" s="264"/>
    </row>
    <row r="34" spans="1:10" s="6" customFormat="1" ht="12.75" customHeight="1" x14ac:dyDescent="0.2">
      <c r="A34" s="164" t="s">
        <v>19</v>
      </c>
    </row>
    <row r="35" spans="1:10" s="161" customFormat="1" ht="12.75" customHeight="1" x14ac:dyDescent="0.2">
      <c r="A35" s="256" t="s">
        <v>341</v>
      </c>
      <c r="B35" s="256"/>
      <c r="C35" s="256"/>
      <c r="D35" s="256"/>
      <c r="E35" s="256"/>
      <c r="F35" s="256"/>
      <c r="G35" s="256"/>
      <c r="H35" s="256"/>
      <c r="I35" s="256"/>
      <c r="J35" s="256"/>
    </row>
    <row r="36" spans="1:10" s="161" customFormat="1" ht="27.75" customHeight="1" x14ac:dyDescent="0.2">
      <c r="A36" s="254" t="s">
        <v>553</v>
      </c>
      <c r="B36" s="254"/>
      <c r="C36" s="254"/>
      <c r="D36" s="254"/>
      <c r="E36" s="254"/>
      <c r="F36" s="254"/>
      <c r="G36" s="254"/>
      <c r="H36" s="254"/>
      <c r="I36" s="254"/>
      <c r="J36" s="254"/>
    </row>
    <row r="37" spans="1:10" s="162" customFormat="1" ht="15" customHeight="1" x14ac:dyDescent="0.2">
      <c r="A37" s="161" t="s">
        <v>566</v>
      </c>
    </row>
    <row r="38" spans="1:10" s="162" customFormat="1" ht="15" customHeight="1" x14ac:dyDescent="0.2">
      <c r="A38" s="161" t="s">
        <v>568</v>
      </c>
    </row>
    <row r="39" spans="1:10" s="162" customFormat="1" ht="24.75" customHeight="1" x14ac:dyDescent="0.2">
      <c r="A39" s="254" t="s">
        <v>594</v>
      </c>
      <c r="B39" s="255"/>
      <c r="C39" s="255"/>
      <c r="D39" s="255"/>
      <c r="E39" s="255"/>
      <c r="F39" s="255"/>
      <c r="G39" s="255"/>
      <c r="H39" s="255"/>
      <c r="I39" s="255"/>
      <c r="J39" s="255"/>
    </row>
    <row r="40" spans="1:10" s="162" customFormat="1" ht="39.75" customHeight="1" x14ac:dyDescent="0.2">
      <c r="A40" s="254" t="s">
        <v>344</v>
      </c>
      <c r="B40" s="254"/>
      <c r="C40" s="254"/>
      <c r="D40" s="254"/>
      <c r="E40" s="254"/>
      <c r="F40" s="254"/>
      <c r="G40" s="254"/>
      <c r="H40" s="254"/>
      <c r="I40" s="254"/>
      <c r="J40" s="254"/>
    </row>
  </sheetData>
  <mergeCells count="9">
    <mergeCell ref="A7:I7"/>
    <mergeCell ref="A19:I19"/>
    <mergeCell ref="A24:I24"/>
    <mergeCell ref="A40:J40"/>
    <mergeCell ref="A32:J32"/>
    <mergeCell ref="A33:J33"/>
    <mergeCell ref="A35:J35"/>
    <mergeCell ref="A36:J36"/>
    <mergeCell ref="A39:J39"/>
  </mergeCells>
  <phoneticPr fontId="0" type="noConversion"/>
  <dataValidations count="1">
    <dataValidation type="whole" operator="equal" allowBlank="1" showInputMessage="1" showErrorMessage="1" sqref="J20:J22 J8:J17 J25:J29">
      <formula1>1</formula1>
    </dataValidation>
  </dataValidations>
  <pageMargins left="0.70866141732283472" right="0.5" top="0.74803149606299213" bottom="0.74803149606299213" header="0.31496062992125984" footer="0.31496062992125984"/>
  <pageSetup paperSize="9"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tabColor rgb="FF00B050"/>
    <pageSetUpPr fitToPage="1"/>
  </sheetPr>
  <dimension ref="A1:J57"/>
  <sheetViews>
    <sheetView topLeftCell="A19" zoomScale="130" zoomScaleNormal="130" workbookViewId="0">
      <selection activeCell="B34" sqref="B34"/>
    </sheetView>
  </sheetViews>
  <sheetFormatPr defaultColWidth="9.140625" defaultRowHeight="12.75" x14ac:dyDescent="0.2"/>
  <cols>
    <col min="1" max="1" width="4" style="1" customWidth="1"/>
    <col min="2" max="2" width="40.7109375" style="1" customWidth="1"/>
    <col min="3" max="3" width="6.85546875" style="1" customWidth="1"/>
    <col min="4" max="4" width="6.7109375" style="1" customWidth="1"/>
    <col min="5" max="5" width="15.5703125" style="1" customWidth="1"/>
    <col min="6" max="6" width="15.7109375" style="1" customWidth="1"/>
    <col min="7" max="7" width="15.28515625" style="1" customWidth="1"/>
    <col min="8" max="8" width="17.28515625" style="1" customWidth="1"/>
    <col min="9" max="9" width="18.7109375" style="1" customWidth="1"/>
    <col min="10" max="10" width="15.85546875" style="1" customWidth="1"/>
    <col min="11" max="16384" width="9.140625" style="1"/>
  </cols>
  <sheetData>
    <row r="1" spans="1:10" s="156" customFormat="1" ht="15.75" x14ac:dyDescent="0.25">
      <c r="A1" s="152" t="s">
        <v>323</v>
      </c>
      <c r="B1" s="153"/>
      <c r="C1" s="154"/>
      <c r="D1" s="154"/>
      <c r="E1" s="152"/>
      <c r="F1" s="152"/>
      <c r="G1" s="152"/>
      <c r="H1" s="152" t="s">
        <v>29</v>
      </c>
      <c r="I1" s="155"/>
    </row>
    <row r="2" spans="1:10" s="156" customFormat="1" ht="16.899999999999999" customHeight="1" x14ac:dyDescent="0.25">
      <c r="A2" s="152"/>
      <c r="B2" s="153"/>
      <c r="C2" s="154"/>
      <c r="D2" s="154"/>
      <c r="E2" s="152"/>
      <c r="F2" s="152"/>
      <c r="G2" s="152"/>
      <c r="H2" s="152"/>
      <c r="I2" s="155"/>
    </row>
    <row r="3" spans="1:10" ht="18" x14ac:dyDescent="0.25">
      <c r="B3" s="124" t="s">
        <v>528</v>
      </c>
      <c r="C3" s="15"/>
      <c r="D3" s="191" t="s">
        <v>529</v>
      </c>
    </row>
    <row r="4" spans="1:10" ht="18.600000000000001" customHeight="1" x14ac:dyDescent="0.2">
      <c r="B4" s="189"/>
      <c r="C4" s="15"/>
      <c r="D4" s="15"/>
    </row>
    <row r="5" spans="1:10" ht="54" x14ac:dyDescent="0.2">
      <c r="A5" s="66" t="s">
        <v>1</v>
      </c>
      <c r="B5" s="66" t="s">
        <v>2</v>
      </c>
      <c r="C5" s="66" t="s">
        <v>3</v>
      </c>
      <c r="D5" s="66" t="s">
        <v>4</v>
      </c>
      <c r="E5" s="67" t="s">
        <v>5</v>
      </c>
      <c r="F5" s="67" t="s">
        <v>20</v>
      </c>
      <c r="G5" s="67" t="s">
        <v>21</v>
      </c>
      <c r="H5" s="67" t="s">
        <v>24</v>
      </c>
      <c r="I5" s="67" t="s">
        <v>9</v>
      </c>
      <c r="J5" s="68" t="s">
        <v>340</v>
      </c>
    </row>
    <row r="6" spans="1:10" ht="13.5" x14ac:dyDescent="0.2">
      <c r="A6" s="66">
        <v>1</v>
      </c>
      <c r="B6" s="66">
        <v>2</v>
      </c>
      <c r="C6" s="66">
        <v>3</v>
      </c>
      <c r="D6" s="66">
        <v>4</v>
      </c>
      <c r="E6" s="69">
        <v>5</v>
      </c>
      <c r="F6" s="69">
        <v>6</v>
      </c>
      <c r="G6" s="67" t="s">
        <v>10</v>
      </c>
      <c r="H6" s="69" t="s">
        <v>23</v>
      </c>
      <c r="I6" s="69" t="s">
        <v>12</v>
      </c>
      <c r="J6" s="70">
        <v>10</v>
      </c>
    </row>
    <row r="7" spans="1:10" ht="13.5" x14ac:dyDescent="0.25">
      <c r="A7" s="278" t="s">
        <v>578</v>
      </c>
      <c r="B7" s="295"/>
      <c r="C7" s="296"/>
      <c r="D7" s="296"/>
      <c r="E7" s="296"/>
      <c r="F7" s="296"/>
      <c r="G7" s="296"/>
      <c r="H7" s="296"/>
      <c r="I7" s="297"/>
      <c r="J7" s="122"/>
    </row>
    <row r="8" spans="1:10" ht="13.5" x14ac:dyDescent="0.25">
      <c r="A8" s="61" t="s">
        <v>25</v>
      </c>
      <c r="B8" s="75" t="s">
        <v>74</v>
      </c>
      <c r="C8" s="60">
        <v>20</v>
      </c>
      <c r="D8" s="61" t="s">
        <v>15</v>
      </c>
      <c r="E8" s="109"/>
      <c r="F8" s="201"/>
      <c r="G8" s="214">
        <f>C8*ROUND(F8,4)</f>
        <v>0</v>
      </c>
      <c r="H8" s="214">
        <f>G8*0.095</f>
        <v>0</v>
      </c>
      <c r="I8" s="215">
        <f>G8+H8</f>
        <v>0</v>
      </c>
      <c r="J8" s="106"/>
    </row>
    <row r="9" spans="1:10" ht="13.5" x14ac:dyDescent="0.25">
      <c r="A9" s="61" t="s">
        <v>26</v>
      </c>
      <c r="B9" s="75" t="s">
        <v>411</v>
      </c>
      <c r="C9" s="60">
        <v>10</v>
      </c>
      <c r="D9" s="61" t="s">
        <v>15</v>
      </c>
      <c r="E9" s="109"/>
      <c r="F9" s="201"/>
      <c r="G9" s="214">
        <f t="shared" ref="G9:G29" si="0">C9*ROUND(F9,4)</f>
        <v>0</v>
      </c>
      <c r="H9" s="214">
        <f t="shared" ref="H9:H29" si="1">G9*0.095</f>
        <v>0</v>
      </c>
      <c r="I9" s="215">
        <f t="shared" ref="I9:I29" si="2">G9+H9</f>
        <v>0</v>
      </c>
      <c r="J9" s="106"/>
    </row>
    <row r="10" spans="1:10" ht="18" customHeight="1" x14ac:dyDescent="0.25">
      <c r="A10" s="61" t="s">
        <v>27</v>
      </c>
      <c r="B10" s="75" t="s">
        <v>73</v>
      </c>
      <c r="C10" s="60">
        <v>40</v>
      </c>
      <c r="D10" s="61" t="s">
        <v>15</v>
      </c>
      <c r="E10" s="109"/>
      <c r="F10" s="201"/>
      <c r="G10" s="214">
        <f t="shared" si="0"/>
        <v>0</v>
      </c>
      <c r="H10" s="214">
        <f t="shared" si="1"/>
        <v>0</v>
      </c>
      <c r="I10" s="215">
        <f t="shared" si="2"/>
        <v>0</v>
      </c>
      <c r="J10" s="106"/>
    </row>
    <row r="11" spans="1:10" ht="24" x14ac:dyDescent="0.25">
      <c r="A11" s="61" t="s">
        <v>34</v>
      </c>
      <c r="B11" s="37" t="s">
        <v>419</v>
      </c>
      <c r="C11" s="60">
        <v>180</v>
      </c>
      <c r="D11" s="61" t="s">
        <v>15</v>
      </c>
      <c r="E11" s="109"/>
      <c r="F11" s="201"/>
      <c r="G11" s="214">
        <f t="shared" si="0"/>
        <v>0</v>
      </c>
      <c r="H11" s="214">
        <f t="shared" si="1"/>
        <v>0</v>
      </c>
      <c r="I11" s="215">
        <f t="shared" si="2"/>
        <v>0</v>
      </c>
      <c r="J11" s="106"/>
    </row>
    <row r="12" spans="1:10" ht="13.5" x14ac:dyDescent="0.25">
      <c r="A12" s="61" t="s">
        <v>35</v>
      </c>
      <c r="B12" s="37" t="s">
        <v>413</v>
      </c>
      <c r="C12" s="60">
        <v>250</v>
      </c>
      <c r="D12" s="61" t="s">
        <v>15</v>
      </c>
      <c r="E12" s="109"/>
      <c r="F12" s="201"/>
      <c r="G12" s="214">
        <f t="shared" si="0"/>
        <v>0</v>
      </c>
      <c r="H12" s="214">
        <f t="shared" si="1"/>
        <v>0</v>
      </c>
      <c r="I12" s="215">
        <f t="shared" si="2"/>
        <v>0</v>
      </c>
      <c r="J12" s="106"/>
    </row>
    <row r="13" spans="1:10" ht="13.5" x14ac:dyDescent="0.25">
      <c r="A13" s="61" t="s">
        <v>36</v>
      </c>
      <c r="B13" s="37" t="s">
        <v>416</v>
      </c>
      <c r="C13" s="60">
        <v>30</v>
      </c>
      <c r="D13" s="61" t="s">
        <v>15</v>
      </c>
      <c r="E13" s="109"/>
      <c r="F13" s="201"/>
      <c r="G13" s="214">
        <f t="shared" si="0"/>
        <v>0</v>
      </c>
      <c r="H13" s="214">
        <f t="shared" si="1"/>
        <v>0</v>
      </c>
      <c r="I13" s="215">
        <f t="shared" si="2"/>
        <v>0</v>
      </c>
      <c r="J13" s="106"/>
    </row>
    <row r="14" spans="1:10" ht="24" x14ac:dyDescent="0.25">
      <c r="A14" s="61" t="s">
        <v>46</v>
      </c>
      <c r="B14" s="37" t="s">
        <v>623</v>
      </c>
      <c r="C14" s="60">
        <v>30</v>
      </c>
      <c r="D14" s="61" t="s">
        <v>15</v>
      </c>
      <c r="E14" s="109"/>
      <c r="F14" s="201"/>
      <c r="G14" s="214">
        <f t="shared" si="0"/>
        <v>0</v>
      </c>
      <c r="H14" s="214">
        <f t="shared" si="1"/>
        <v>0</v>
      </c>
      <c r="I14" s="215">
        <f t="shared" si="2"/>
        <v>0</v>
      </c>
      <c r="J14" s="106"/>
    </row>
    <row r="15" spans="1:10" ht="13.5" x14ac:dyDescent="0.25">
      <c r="A15" s="61" t="s">
        <v>43</v>
      </c>
      <c r="B15" s="37" t="s">
        <v>414</v>
      </c>
      <c r="C15" s="60">
        <v>20</v>
      </c>
      <c r="D15" s="61" t="s">
        <v>15</v>
      </c>
      <c r="E15" s="109"/>
      <c r="F15" s="201"/>
      <c r="G15" s="214">
        <f t="shared" si="0"/>
        <v>0</v>
      </c>
      <c r="H15" s="214">
        <f t="shared" si="1"/>
        <v>0</v>
      </c>
      <c r="I15" s="215">
        <f t="shared" si="2"/>
        <v>0</v>
      </c>
      <c r="J15" s="106"/>
    </row>
    <row r="16" spans="1:10" ht="13.5" x14ac:dyDescent="0.25">
      <c r="A16" s="61" t="s">
        <v>37</v>
      </c>
      <c r="B16" s="37" t="s">
        <v>415</v>
      </c>
      <c r="C16" s="60">
        <v>30</v>
      </c>
      <c r="D16" s="61" t="s">
        <v>15</v>
      </c>
      <c r="E16" s="109"/>
      <c r="F16" s="201"/>
      <c r="G16" s="214">
        <f t="shared" si="0"/>
        <v>0</v>
      </c>
      <c r="H16" s="214">
        <f t="shared" si="1"/>
        <v>0</v>
      </c>
      <c r="I16" s="215">
        <f t="shared" si="2"/>
        <v>0</v>
      </c>
      <c r="J16" s="106"/>
    </row>
    <row r="17" spans="1:10" ht="13.5" x14ac:dyDescent="0.25">
      <c r="A17" s="61" t="s">
        <v>38</v>
      </c>
      <c r="B17" s="37" t="s">
        <v>420</v>
      </c>
      <c r="C17" s="60">
        <v>15</v>
      </c>
      <c r="D17" s="61" t="s">
        <v>15</v>
      </c>
      <c r="E17" s="109"/>
      <c r="F17" s="201"/>
      <c r="G17" s="214">
        <f t="shared" si="0"/>
        <v>0</v>
      </c>
      <c r="H17" s="214">
        <f t="shared" si="1"/>
        <v>0</v>
      </c>
      <c r="I17" s="215">
        <f t="shared" si="2"/>
        <v>0</v>
      </c>
      <c r="J17" s="106"/>
    </row>
    <row r="18" spans="1:10" s="57" customFormat="1" ht="13.5" x14ac:dyDescent="0.2">
      <c r="A18" s="61" t="s">
        <v>39</v>
      </c>
      <c r="B18" s="75" t="s">
        <v>412</v>
      </c>
      <c r="C18" s="60">
        <v>120</v>
      </c>
      <c r="D18" s="61" t="s">
        <v>15</v>
      </c>
      <c r="E18" s="115"/>
      <c r="F18" s="201"/>
      <c r="G18" s="214">
        <f t="shared" si="0"/>
        <v>0</v>
      </c>
      <c r="H18" s="214">
        <f t="shared" si="1"/>
        <v>0</v>
      </c>
      <c r="I18" s="215">
        <f t="shared" si="2"/>
        <v>0</v>
      </c>
      <c r="J18" s="110"/>
    </row>
    <row r="19" spans="1:10" s="57" customFormat="1" ht="13.5" x14ac:dyDescent="0.2">
      <c r="A19" s="61" t="s">
        <v>40</v>
      </c>
      <c r="B19" s="75" t="s">
        <v>72</v>
      </c>
      <c r="C19" s="60">
        <v>30</v>
      </c>
      <c r="D19" s="61" t="s">
        <v>15</v>
      </c>
      <c r="E19" s="115"/>
      <c r="F19" s="201"/>
      <c r="G19" s="214">
        <f t="shared" si="0"/>
        <v>0</v>
      </c>
      <c r="H19" s="214">
        <f t="shared" si="1"/>
        <v>0</v>
      </c>
      <c r="I19" s="215">
        <f t="shared" si="2"/>
        <v>0</v>
      </c>
      <c r="J19" s="110"/>
    </row>
    <row r="20" spans="1:10" s="57" customFormat="1" ht="13.5" x14ac:dyDescent="0.2">
      <c r="A20" s="61" t="s">
        <v>41</v>
      </c>
      <c r="B20" s="75" t="s">
        <v>75</v>
      </c>
      <c r="C20" s="60">
        <v>40</v>
      </c>
      <c r="D20" s="61" t="s">
        <v>15</v>
      </c>
      <c r="E20" s="115"/>
      <c r="F20" s="201"/>
      <c r="G20" s="214">
        <f t="shared" si="0"/>
        <v>0</v>
      </c>
      <c r="H20" s="214">
        <f t="shared" si="1"/>
        <v>0</v>
      </c>
      <c r="I20" s="215">
        <f t="shared" si="2"/>
        <v>0</v>
      </c>
      <c r="J20" s="110"/>
    </row>
    <row r="21" spans="1:10" s="57" customFormat="1" ht="13.5" x14ac:dyDescent="0.2">
      <c r="A21" s="61" t="s">
        <v>42</v>
      </c>
      <c r="B21" s="37" t="s">
        <v>78</v>
      </c>
      <c r="C21" s="60">
        <v>130</v>
      </c>
      <c r="D21" s="61" t="s">
        <v>15</v>
      </c>
      <c r="E21" s="115"/>
      <c r="F21" s="201"/>
      <c r="G21" s="214">
        <f t="shared" si="0"/>
        <v>0</v>
      </c>
      <c r="H21" s="214">
        <f t="shared" si="1"/>
        <v>0</v>
      </c>
      <c r="I21" s="215">
        <f t="shared" si="2"/>
        <v>0</v>
      </c>
      <c r="J21" s="110"/>
    </row>
    <row r="22" spans="1:10" s="57" customFormat="1" ht="13.5" x14ac:dyDescent="0.2">
      <c r="A22" s="61" t="s">
        <v>44</v>
      </c>
      <c r="B22" s="35" t="s">
        <v>79</v>
      </c>
      <c r="C22" s="60">
        <v>20</v>
      </c>
      <c r="D22" s="61" t="s">
        <v>15</v>
      </c>
      <c r="E22" s="115"/>
      <c r="F22" s="201"/>
      <c r="G22" s="214">
        <f t="shared" si="0"/>
        <v>0</v>
      </c>
      <c r="H22" s="214">
        <f t="shared" si="1"/>
        <v>0</v>
      </c>
      <c r="I22" s="215">
        <f t="shared" si="2"/>
        <v>0</v>
      </c>
      <c r="J22" s="110"/>
    </row>
    <row r="23" spans="1:10" s="57" customFormat="1" ht="13.5" x14ac:dyDescent="0.2">
      <c r="A23" s="61" t="s">
        <v>45</v>
      </c>
      <c r="B23" s="35" t="s">
        <v>70</v>
      </c>
      <c r="C23" s="60">
        <v>180</v>
      </c>
      <c r="D23" s="61" t="s">
        <v>15</v>
      </c>
      <c r="E23" s="115"/>
      <c r="F23" s="201"/>
      <c r="G23" s="214">
        <f t="shared" si="0"/>
        <v>0</v>
      </c>
      <c r="H23" s="214">
        <f t="shared" si="1"/>
        <v>0</v>
      </c>
      <c r="I23" s="215">
        <f t="shared" si="2"/>
        <v>0</v>
      </c>
      <c r="J23" s="110"/>
    </row>
    <row r="24" spans="1:10" s="57" customFormat="1" ht="13.5" x14ac:dyDescent="0.2">
      <c r="A24" s="61" t="s">
        <v>47</v>
      </c>
      <c r="B24" s="35" t="s">
        <v>71</v>
      </c>
      <c r="C24" s="60">
        <v>40</v>
      </c>
      <c r="D24" s="61" t="s">
        <v>15</v>
      </c>
      <c r="E24" s="115"/>
      <c r="F24" s="201"/>
      <c r="G24" s="214">
        <f t="shared" si="0"/>
        <v>0</v>
      </c>
      <c r="H24" s="214">
        <f t="shared" si="1"/>
        <v>0</v>
      </c>
      <c r="I24" s="215">
        <f t="shared" si="2"/>
        <v>0</v>
      </c>
      <c r="J24" s="110"/>
    </row>
    <row r="25" spans="1:10" s="57" customFormat="1" ht="13.5" x14ac:dyDescent="0.2">
      <c r="A25" s="61" t="s">
        <v>48</v>
      </c>
      <c r="B25" s="126" t="s">
        <v>76</v>
      </c>
      <c r="C25" s="60">
        <v>200</v>
      </c>
      <c r="D25" s="61" t="s">
        <v>15</v>
      </c>
      <c r="E25" s="115"/>
      <c r="F25" s="201"/>
      <c r="G25" s="214">
        <f t="shared" si="0"/>
        <v>0</v>
      </c>
      <c r="H25" s="214">
        <f t="shared" si="1"/>
        <v>0</v>
      </c>
      <c r="I25" s="215">
        <f t="shared" si="2"/>
        <v>0</v>
      </c>
      <c r="J25" s="110"/>
    </row>
    <row r="26" spans="1:10" s="57" customFormat="1" ht="24" x14ac:dyDescent="0.2">
      <c r="A26" s="61" t="s">
        <v>49</v>
      </c>
      <c r="B26" s="37" t="s">
        <v>77</v>
      </c>
      <c r="C26" s="60">
        <v>50</v>
      </c>
      <c r="D26" s="61" t="s">
        <v>15</v>
      </c>
      <c r="E26" s="115"/>
      <c r="F26" s="201"/>
      <c r="G26" s="214">
        <f t="shared" si="0"/>
        <v>0</v>
      </c>
      <c r="H26" s="214">
        <f t="shared" si="1"/>
        <v>0</v>
      </c>
      <c r="I26" s="215">
        <f t="shared" si="2"/>
        <v>0</v>
      </c>
      <c r="J26" s="110"/>
    </row>
    <row r="27" spans="1:10" s="57" customFormat="1" ht="13.5" x14ac:dyDescent="0.2">
      <c r="A27" s="61" t="s">
        <v>50</v>
      </c>
      <c r="B27" s="35" t="s">
        <v>418</v>
      </c>
      <c r="C27" s="60">
        <v>30</v>
      </c>
      <c r="D27" s="61" t="s">
        <v>15</v>
      </c>
      <c r="E27" s="115"/>
      <c r="F27" s="201"/>
      <c r="G27" s="214">
        <f t="shared" si="0"/>
        <v>0</v>
      </c>
      <c r="H27" s="214">
        <f t="shared" si="1"/>
        <v>0</v>
      </c>
      <c r="I27" s="215">
        <f t="shared" si="2"/>
        <v>0</v>
      </c>
      <c r="J27" s="110"/>
    </row>
    <row r="28" spans="1:10" s="57" customFormat="1" ht="13.5" x14ac:dyDescent="0.2">
      <c r="A28" s="61" t="s">
        <v>51</v>
      </c>
      <c r="B28" s="35" t="s">
        <v>417</v>
      </c>
      <c r="C28" s="60">
        <v>30</v>
      </c>
      <c r="D28" s="61" t="s">
        <v>15</v>
      </c>
      <c r="E28" s="115"/>
      <c r="F28" s="201"/>
      <c r="G28" s="214">
        <f t="shared" si="0"/>
        <v>0</v>
      </c>
      <c r="H28" s="214">
        <f t="shared" si="1"/>
        <v>0</v>
      </c>
      <c r="I28" s="215">
        <f t="shared" si="2"/>
        <v>0</v>
      </c>
      <c r="J28" s="110"/>
    </row>
    <row r="29" spans="1:10" s="57" customFormat="1" ht="15" customHeight="1" x14ac:dyDescent="0.2">
      <c r="A29" s="61" t="s">
        <v>52</v>
      </c>
      <c r="B29" s="37" t="s">
        <v>580</v>
      </c>
      <c r="C29" s="60">
        <v>120</v>
      </c>
      <c r="D29" s="61" t="s">
        <v>15</v>
      </c>
      <c r="E29" s="115"/>
      <c r="F29" s="201"/>
      <c r="G29" s="214">
        <f t="shared" si="0"/>
        <v>0</v>
      </c>
      <c r="H29" s="214">
        <f t="shared" si="1"/>
        <v>0</v>
      </c>
      <c r="I29" s="215">
        <f t="shared" si="2"/>
        <v>0</v>
      </c>
      <c r="J29" s="110"/>
    </row>
    <row r="30" spans="1:10" s="127" customFormat="1" ht="13.5" x14ac:dyDescent="0.2">
      <c r="A30" s="31"/>
      <c r="B30" s="31" t="s">
        <v>579</v>
      </c>
      <c r="C30" s="62" t="s">
        <v>16</v>
      </c>
      <c r="D30" s="43" t="s">
        <v>16</v>
      </c>
      <c r="E30" s="109" t="s">
        <v>16</v>
      </c>
      <c r="F30" s="109" t="s">
        <v>16</v>
      </c>
      <c r="G30" s="216">
        <f>SUM(G8:G29)</f>
        <v>0</v>
      </c>
      <c r="H30" s="216">
        <f t="shared" ref="H30:I30" si="3">SUM(H8:H29)</f>
        <v>0</v>
      </c>
      <c r="I30" s="216">
        <f t="shared" si="3"/>
        <v>0</v>
      </c>
      <c r="J30" s="229">
        <f>SUM(J8:J29)</f>
        <v>0</v>
      </c>
    </row>
    <row r="31" spans="1:10" ht="13.5" x14ac:dyDescent="0.25">
      <c r="A31" s="278" t="s">
        <v>581</v>
      </c>
      <c r="B31" s="295"/>
      <c r="C31" s="296"/>
      <c r="D31" s="296"/>
      <c r="E31" s="296"/>
      <c r="F31" s="296"/>
      <c r="G31" s="296"/>
      <c r="H31" s="296"/>
      <c r="I31" s="297"/>
      <c r="J31" s="122"/>
    </row>
    <row r="32" spans="1:10" s="128" customFormat="1" ht="13.5" x14ac:dyDescent="0.25">
      <c r="A32" s="135" t="s">
        <v>25</v>
      </c>
      <c r="B32" s="133" t="s">
        <v>80</v>
      </c>
      <c r="C32" s="135">
        <v>12</v>
      </c>
      <c r="D32" s="135" t="s">
        <v>15</v>
      </c>
      <c r="E32" s="171"/>
      <c r="F32" s="231"/>
      <c r="G32" s="214">
        <f>C32*ROUND(F32,4)</f>
        <v>0</v>
      </c>
      <c r="H32" s="214">
        <f t="shared" ref="H32:H40" si="4">G32*0.095</f>
        <v>0</v>
      </c>
      <c r="I32" s="215">
        <f t="shared" ref="I32:I40" si="5">G32+H32</f>
        <v>0</v>
      </c>
      <c r="J32" s="173"/>
    </row>
    <row r="33" spans="1:10" s="128" customFormat="1" ht="13.5" x14ac:dyDescent="0.25">
      <c r="A33" s="135" t="s">
        <v>26</v>
      </c>
      <c r="B33" s="133" t="s">
        <v>81</v>
      </c>
      <c r="C33" s="135">
        <v>20</v>
      </c>
      <c r="D33" s="135" t="s">
        <v>15</v>
      </c>
      <c r="E33" s="171"/>
      <c r="F33" s="231"/>
      <c r="G33" s="214">
        <f t="shared" ref="G33:G40" si="6">C33*ROUND(F33,4)</f>
        <v>0</v>
      </c>
      <c r="H33" s="214">
        <f t="shared" si="4"/>
        <v>0</v>
      </c>
      <c r="I33" s="215">
        <f t="shared" si="5"/>
        <v>0</v>
      </c>
      <c r="J33" s="173"/>
    </row>
    <row r="34" spans="1:10" s="134" customFormat="1" ht="24" x14ac:dyDescent="0.2">
      <c r="A34" s="230" t="s">
        <v>27</v>
      </c>
      <c r="B34" s="133" t="s">
        <v>180</v>
      </c>
      <c r="C34" s="135">
        <v>25</v>
      </c>
      <c r="D34" s="135" t="s">
        <v>15</v>
      </c>
      <c r="E34" s="172"/>
      <c r="F34" s="231"/>
      <c r="G34" s="214">
        <f t="shared" si="6"/>
        <v>0</v>
      </c>
      <c r="H34" s="214">
        <f t="shared" si="4"/>
        <v>0</v>
      </c>
      <c r="I34" s="215">
        <f t="shared" si="5"/>
        <v>0</v>
      </c>
      <c r="J34" s="174"/>
    </row>
    <row r="35" spans="1:10" s="134" customFormat="1" ht="24" x14ac:dyDescent="0.2">
      <c r="A35" s="230" t="s">
        <v>360</v>
      </c>
      <c r="B35" s="133" t="s">
        <v>421</v>
      </c>
      <c r="C35" s="135">
        <v>5</v>
      </c>
      <c r="D35" s="135" t="s">
        <v>15</v>
      </c>
      <c r="E35" s="172"/>
      <c r="F35" s="231"/>
      <c r="G35" s="214">
        <f t="shared" si="6"/>
        <v>0</v>
      </c>
      <c r="H35" s="214">
        <f t="shared" si="4"/>
        <v>0</v>
      </c>
      <c r="I35" s="215">
        <f t="shared" si="5"/>
        <v>0</v>
      </c>
      <c r="J35" s="174"/>
    </row>
    <row r="36" spans="1:10" s="134" customFormat="1" ht="13.5" x14ac:dyDescent="0.2">
      <c r="A36" s="135" t="s">
        <v>35</v>
      </c>
      <c r="B36" s="133" t="s">
        <v>266</v>
      </c>
      <c r="C36" s="135">
        <v>10</v>
      </c>
      <c r="D36" s="135" t="s">
        <v>15</v>
      </c>
      <c r="E36" s="172"/>
      <c r="F36" s="231"/>
      <c r="G36" s="214">
        <f t="shared" si="6"/>
        <v>0</v>
      </c>
      <c r="H36" s="214">
        <f t="shared" si="4"/>
        <v>0</v>
      </c>
      <c r="I36" s="215">
        <f t="shared" si="5"/>
        <v>0</v>
      </c>
      <c r="J36" s="174"/>
    </row>
    <row r="37" spans="1:10" s="134" customFormat="1" ht="13.5" x14ac:dyDescent="0.2">
      <c r="A37" s="135" t="s">
        <v>36</v>
      </c>
      <c r="B37" s="133" t="s">
        <v>181</v>
      </c>
      <c r="C37" s="135">
        <v>15</v>
      </c>
      <c r="D37" s="135" t="s">
        <v>15</v>
      </c>
      <c r="E37" s="172"/>
      <c r="F37" s="231"/>
      <c r="G37" s="214">
        <f t="shared" si="6"/>
        <v>0</v>
      </c>
      <c r="H37" s="214">
        <f t="shared" si="4"/>
        <v>0</v>
      </c>
      <c r="I37" s="215">
        <f t="shared" si="5"/>
        <v>0</v>
      </c>
      <c r="J37" s="174"/>
    </row>
    <row r="38" spans="1:10" s="134" customFormat="1" ht="24" x14ac:dyDescent="0.2">
      <c r="A38" s="230" t="s">
        <v>46</v>
      </c>
      <c r="B38" s="133" t="s">
        <v>267</v>
      </c>
      <c r="C38" s="135">
        <v>5</v>
      </c>
      <c r="D38" s="135" t="s">
        <v>15</v>
      </c>
      <c r="E38" s="172"/>
      <c r="F38" s="231"/>
      <c r="G38" s="214">
        <f t="shared" si="6"/>
        <v>0</v>
      </c>
      <c r="H38" s="214">
        <f t="shared" si="4"/>
        <v>0</v>
      </c>
      <c r="I38" s="215">
        <f t="shared" si="5"/>
        <v>0</v>
      </c>
      <c r="J38" s="174"/>
    </row>
    <row r="39" spans="1:10" s="134" customFormat="1" ht="13.5" x14ac:dyDescent="0.2">
      <c r="A39" s="135" t="s">
        <v>43</v>
      </c>
      <c r="B39" s="133" t="s">
        <v>179</v>
      </c>
      <c r="C39" s="135">
        <v>5</v>
      </c>
      <c r="D39" s="135" t="s">
        <v>15</v>
      </c>
      <c r="E39" s="172"/>
      <c r="F39" s="231"/>
      <c r="G39" s="214">
        <f t="shared" si="6"/>
        <v>0</v>
      </c>
      <c r="H39" s="214">
        <f t="shared" si="4"/>
        <v>0</v>
      </c>
      <c r="I39" s="215">
        <f t="shared" si="5"/>
        <v>0</v>
      </c>
      <c r="J39" s="174"/>
    </row>
    <row r="40" spans="1:10" s="134" customFormat="1" ht="13.5" x14ac:dyDescent="0.2">
      <c r="A40" s="135" t="s">
        <v>37</v>
      </c>
      <c r="B40" s="133" t="s">
        <v>410</v>
      </c>
      <c r="C40" s="135">
        <v>5</v>
      </c>
      <c r="D40" s="135" t="s">
        <v>15</v>
      </c>
      <c r="E40" s="172"/>
      <c r="F40" s="231"/>
      <c r="G40" s="214">
        <f t="shared" si="6"/>
        <v>0</v>
      </c>
      <c r="H40" s="214">
        <f t="shared" si="4"/>
        <v>0</v>
      </c>
      <c r="I40" s="215">
        <f t="shared" si="5"/>
        <v>0</v>
      </c>
      <c r="J40" s="174"/>
    </row>
    <row r="41" spans="1:10" s="127" customFormat="1" ht="13.5" x14ac:dyDescent="0.2">
      <c r="A41" s="31"/>
      <c r="B41" s="31" t="s">
        <v>582</v>
      </c>
      <c r="C41" s="62" t="s">
        <v>16</v>
      </c>
      <c r="D41" s="43" t="s">
        <v>16</v>
      </c>
      <c r="E41" s="109" t="s">
        <v>16</v>
      </c>
      <c r="F41" s="109" t="s">
        <v>16</v>
      </c>
      <c r="G41" s="216">
        <f>SUM(G32:G40)</f>
        <v>0</v>
      </c>
      <c r="H41" s="216">
        <f>SUM(H32:H40)</f>
        <v>0</v>
      </c>
      <c r="I41" s="216">
        <f>SUM(I32:I40)</f>
        <v>0</v>
      </c>
      <c r="J41" s="229">
        <f>SUM(J32:J40)</f>
        <v>0</v>
      </c>
    </row>
    <row r="42" spans="1:10" ht="13.5" x14ac:dyDescent="0.25">
      <c r="A42" s="129"/>
      <c r="B42" s="130"/>
      <c r="C42" s="96"/>
      <c r="D42" s="97"/>
      <c r="E42" s="131"/>
      <c r="F42" s="131"/>
      <c r="G42" s="100"/>
      <c r="H42" s="101"/>
      <c r="I42" s="100"/>
      <c r="J42" s="132"/>
    </row>
    <row r="43" spans="1:10" ht="15" customHeight="1" x14ac:dyDescent="0.2">
      <c r="A43" s="262" t="s">
        <v>17</v>
      </c>
      <c r="B43" s="262"/>
      <c r="C43" s="262"/>
      <c r="D43" s="262"/>
      <c r="E43" s="262"/>
      <c r="F43" s="262"/>
      <c r="G43" s="262"/>
      <c r="H43" s="262"/>
      <c r="I43" s="262"/>
      <c r="J43" s="262"/>
    </row>
    <row r="44" spans="1:10" ht="23.25" customHeight="1" x14ac:dyDescent="0.2">
      <c r="A44" s="263" t="s">
        <v>18</v>
      </c>
      <c r="B44" s="264"/>
      <c r="C44" s="264"/>
      <c r="D44" s="264"/>
      <c r="E44" s="264"/>
      <c r="F44" s="264"/>
      <c r="G44" s="264"/>
      <c r="H44" s="264"/>
      <c r="I44" s="264"/>
      <c r="J44" s="264"/>
    </row>
    <row r="45" spans="1:10" s="6" customFormat="1" ht="12.75" customHeight="1" x14ac:dyDescent="0.2">
      <c r="A45" s="164" t="s">
        <v>19</v>
      </c>
    </row>
    <row r="46" spans="1:10" s="161" customFormat="1" ht="12.75" customHeight="1" x14ac:dyDescent="0.2">
      <c r="A46" s="256" t="s">
        <v>341</v>
      </c>
      <c r="B46" s="256"/>
      <c r="C46" s="256"/>
      <c r="D46" s="256"/>
      <c r="E46" s="256"/>
      <c r="F46" s="256"/>
      <c r="G46" s="256"/>
      <c r="H46" s="256"/>
      <c r="I46" s="256"/>
      <c r="J46" s="256"/>
    </row>
    <row r="47" spans="1:10" s="161" customFormat="1" ht="14.25" customHeight="1" x14ac:dyDescent="0.2">
      <c r="A47" s="256" t="s">
        <v>553</v>
      </c>
      <c r="B47" s="256"/>
      <c r="C47" s="256"/>
      <c r="D47" s="256"/>
      <c r="E47" s="256"/>
      <c r="F47" s="256"/>
      <c r="G47" s="256"/>
      <c r="H47" s="256"/>
      <c r="I47" s="256"/>
      <c r="J47" s="256"/>
    </row>
    <row r="48" spans="1:10" s="162" customFormat="1" ht="15" customHeight="1" x14ac:dyDescent="0.2">
      <c r="A48" s="161" t="s">
        <v>566</v>
      </c>
    </row>
    <row r="49" spans="1:10" s="162" customFormat="1" ht="15" customHeight="1" x14ac:dyDescent="0.2">
      <c r="A49" s="161" t="s">
        <v>568</v>
      </c>
    </row>
    <row r="50" spans="1:10" s="162" customFormat="1" ht="24.75" customHeight="1" x14ac:dyDescent="0.2">
      <c r="A50" s="254" t="s">
        <v>594</v>
      </c>
      <c r="B50" s="255"/>
      <c r="C50" s="255"/>
      <c r="D50" s="255"/>
      <c r="E50" s="255"/>
      <c r="F50" s="255"/>
      <c r="G50" s="255"/>
      <c r="H50" s="255"/>
      <c r="I50" s="255"/>
      <c r="J50" s="255"/>
    </row>
    <row r="51" spans="1:10" s="162" customFormat="1" ht="39.75" customHeight="1" x14ac:dyDescent="0.2">
      <c r="A51" s="254" t="s">
        <v>344</v>
      </c>
      <c r="B51" s="254"/>
      <c r="C51" s="254"/>
      <c r="D51" s="254"/>
      <c r="E51" s="254"/>
      <c r="F51" s="254"/>
      <c r="G51" s="254"/>
      <c r="H51" s="254"/>
      <c r="I51" s="254"/>
      <c r="J51" s="254"/>
    </row>
    <row r="52" spans="1:10" ht="13.5" x14ac:dyDescent="0.25">
      <c r="A52" s="129"/>
      <c r="B52" s="130"/>
      <c r="C52" s="96"/>
      <c r="D52" s="97"/>
      <c r="E52" s="131"/>
      <c r="F52" s="131"/>
      <c r="G52" s="100"/>
      <c r="H52" s="101"/>
      <c r="I52" s="100"/>
      <c r="J52" s="132"/>
    </row>
    <row r="53" spans="1:10" ht="12" customHeight="1" x14ac:dyDescent="0.2"/>
    <row r="54" spans="1:10" ht="14.25" customHeight="1" x14ac:dyDescent="0.2"/>
    <row r="55" spans="1:10" x14ac:dyDescent="0.2">
      <c r="B55" s="293"/>
      <c r="C55" s="294"/>
      <c r="D55" s="294"/>
      <c r="E55" s="294"/>
      <c r="F55" s="294"/>
      <c r="G55" s="294"/>
      <c r="H55" s="294"/>
      <c r="I55" s="294"/>
    </row>
    <row r="56" spans="1:10" customFormat="1" x14ac:dyDescent="0.2">
      <c r="A56" s="120"/>
      <c r="B56" s="120"/>
      <c r="C56" s="120"/>
      <c r="D56" s="120"/>
      <c r="E56" s="120"/>
      <c r="F56" s="120"/>
      <c r="G56" s="120"/>
      <c r="H56" s="120"/>
      <c r="I56" s="120"/>
      <c r="J56" s="120"/>
    </row>
    <row r="57" spans="1:10" customFormat="1" ht="12.75" customHeight="1" x14ac:dyDescent="0.2">
      <c r="B57" s="14"/>
      <c r="C57" s="16"/>
      <c r="D57" s="16"/>
    </row>
  </sheetData>
  <sortState ref="B8:C29">
    <sortCondition ref="B8:B29"/>
  </sortState>
  <mergeCells count="9">
    <mergeCell ref="A44:J44"/>
    <mergeCell ref="A46:J46"/>
    <mergeCell ref="A47:J47"/>
    <mergeCell ref="B55:I55"/>
    <mergeCell ref="A7:I7"/>
    <mergeCell ref="A50:J50"/>
    <mergeCell ref="A51:J51"/>
    <mergeCell ref="A31:I31"/>
    <mergeCell ref="A43:J43"/>
  </mergeCells>
  <phoneticPr fontId="0" type="noConversion"/>
  <dataValidations count="1">
    <dataValidation type="whole" operator="equal" allowBlank="1" showInputMessage="1" showErrorMessage="1" sqref="J8:J29">
      <formula1>1</formula1>
    </dataValidation>
  </dataValidations>
  <pageMargins left="0.70866141732283472" right="0.3" top="0.74803149606299213" bottom="0.74803149606299213" header="0.31496062992125984" footer="0.31496062992125984"/>
  <pageSetup paperSize="9" scale="8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tabColor rgb="FF00B050"/>
  </sheetPr>
  <dimension ref="A1:T131"/>
  <sheetViews>
    <sheetView topLeftCell="A97" zoomScale="115" zoomScaleNormal="115" workbookViewId="0">
      <selection activeCell="J121" sqref="J121"/>
    </sheetView>
  </sheetViews>
  <sheetFormatPr defaultRowHeight="12.75" x14ac:dyDescent="0.2"/>
  <cols>
    <col min="1" max="1" width="5" style="28" customWidth="1"/>
    <col min="2" max="2" width="38.42578125" customWidth="1"/>
    <col min="3" max="3" width="7.140625" customWidth="1"/>
    <col min="4" max="4" width="7.85546875" customWidth="1"/>
    <col min="5" max="5" width="16.5703125" customWidth="1"/>
    <col min="6" max="6" width="16.7109375" customWidth="1"/>
    <col min="7" max="7" width="13.42578125" customWidth="1"/>
    <col min="8" max="8" width="14.7109375" customWidth="1"/>
    <col min="9" max="9" width="13.5703125" customWidth="1"/>
    <col min="10" max="10" width="12.85546875" customWidth="1"/>
  </cols>
  <sheetData>
    <row r="1" spans="1:10" s="156" customFormat="1" ht="15.75" x14ac:dyDescent="0.25">
      <c r="A1" s="152" t="s">
        <v>324</v>
      </c>
      <c r="B1" s="153"/>
      <c r="C1" s="154"/>
      <c r="D1" s="154"/>
      <c r="E1" s="152"/>
      <c r="F1" s="152"/>
      <c r="G1" s="152" t="s">
        <v>57</v>
      </c>
      <c r="H1" s="152"/>
      <c r="I1" s="155"/>
    </row>
    <row r="2" spans="1:10" ht="16.149999999999999" customHeight="1" x14ac:dyDescent="0.2">
      <c r="A2" s="27"/>
      <c r="B2" s="124"/>
      <c r="C2" s="15"/>
      <c r="D2" s="15"/>
      <c r="E2" s="1"/>
      <c r="F2" s="1"/>
      <c r="G2" s="1"/>
      <c r="H2" s="1"/>
      <c r="I2" s="1"/>
    </row>
    <row r="3" spans="1:10" ht="18" x14ac:dyDescent="0.25">
      <c r="A3" s="27"/>
      <c r="B3" s="189"/>
      <c r="C3" s="15"/>
      <c r="D3" s="15"/>
      <c r="E3" s="191" t="s">
        <v>530</v>
      </c>
      <c r="F3" s="1"/>
      <c r="G3" s="1"/>
      <c r="H3" s="1"/>
      <c r="I3" s="1"/>
    </row>
    <row r="4" spans="1:10" ht="18.600000000000001" customHeight="1" x14ac:dyDescent="0.2">
      <c r="A4" s="27"/>
      <c r="B4" s="27"/>
      <c r="C4" s="27"/>
      <c r="D4" s="27"/>
      <c r="E4" s="27"/>
      <c r="F4" s="27"/>
      <c r="G4" s="27"/>
      <c r="H4" s="1"/>
      <c r="I4" s="1"/>
    </row>
    <row r="5" spans="1:10" ht="54" x14ac:dyDescent="0.2">
      <c r="A5" s="77" t="s">
        <v>1</v>
      </c>
      <c r="B5" s="66" t="s">
        <v>2</v>
      </c>
      <c r="C5" s="66" t="s">
        <v>3</v>
      </c>
      <c r="D5" s="66" t="s">
        <v>4</v>
      </c>
      <c r="E5" s="67" t="s">
        <v>5</v>
      </c>
      <c r="F5" s="67" t="s">
        <v>20</v>
      </c>
      <c r="G5" s="67" t="s">
        <v>21</v>
      </c>
      <c r="H5" s="67" t="s">
        <v>24</v>
      </c>
      <c r="I5" s="67" t="s">
        <v>9</v>
      </c>
      <c r="J5" s="68" t="s">
        <v>340</v>
      </c>
    </row>
    <row r="6" spans="1:10" ht="13.5" x14ac:dyDescent="0.2">
      <c r="A6" s="77">
        <v>1</v>
      </c>
      <c r="B6" s="66">
        <v>2</v>
      </c>
      <c r="C6" s="66">
        <v>3</v>
      </c>
      <c r="D6" s="66">
        <v>4</v>
      </c>
      <c r="E6" s="69">
        <v>5</v>
      </c>
      <c r="F6" s="69">
        <v>6</v>
      </c>
      <c r="G6" s="67" t="s">
        <v>10</v>
      </c>
      <c r="H6" s="69" t="s">
        <v>23</v>
      </c>
      <c r="I6" s="69" t="s">
        <v>12</v>
      </c>
      <c r="J6" s="70">
        <v>10</v>
      </c>
    </row>
    <row r="7" spans="1:10" ht="13.5" x14ac:dyDescent="0.2">
      <c r="A7" s="278" t="s">
        <v>583</v>
      </c>
      <c r="B7" s="295"/>
      <c r="C7" s="296"/>
      <c r="D7" s="296"/>
      <c r="E7" s="296"/>
      <c r="F7" s="296"/>
      <c r="G7" s="296"/>
      <c r="H7" s="296"/>
      <c r="I7" s="297"/>
      <c r="J7" s="71"/>
    </row>
    <row r="8" spans="1:10" ht="28.5" customHeight="1" x14ac:dyDescent="0.2">
      <c r="A8" s="61" t="s">
        <v>25</v>
      </c>
      <c r="B8" s="240" t="s">
        <v>129</v>
      </c>
      <c r="C8" s="60">
        <v>1500</v>
      </c>
      <c r="D8" s="61" t="s">
        <v>15</v>
      </c>
      <c r="E8" s="113"/>
      <c r="F8" s="201"/>
      <c r="G8" s="214">
        <f>C8*ROUND(F8,4)</f>
        <v>0</v>
      </c>
      <c r="H8" s="214">
        <f t="shared" ref="H8:H21" si="0">G8*0.095</f>
        <v>0</v>
      </c>
      <c r="I8" s="215">
        <f>G8+H8</f>
        <v>0</v>
      </c>
      <c r="J8" s="110"/>
    </row>
    <row r="9" spans="1:10" ht="27" customHeight="1" x14ac:dyDescent="0.2">
      <c r="A9" s="61" t="s">
        <v>26</v>
      </c>
      <c r="B9" s="240" t="s">
        <v>130</v>
      </c>
      <c r="C9" s="60">
        <v>1300</v>
      </c>
      <c r="D9" s="61" t="s">
        <v>15</v>
      </c>
      <c r="E9" s="113"/>
      <c r="F9" s="201"/>
      <c r="G9" s="214">
        <f t="shared" ref="G9:G62" si="1">C9*ROUND(F9,4)</f>
        <v>0</v>
      </c>
      <c r="H9" s="214">
        <f t="shared" si="0"/>
        <v>0</v>
      </c>
      <c r="I9" s="215">
        <f t="shared" ref="I9:I21" si="2">G9+H9</f>
        <v>0</v>
      </c>
      <c r="J9" s="110"/>
    </row>
    <row r="10" spans="1:10" ht="24" x14ac:dyDescent="0.2">
      <c r="A10" s="61" t="s">
        <v>27</v>
      </c>
      <c r="B10" s="240" t="s">
        <v>132</v>
      </c>
      <c r="C10" s="60">
        <v>300</v>
      </c>
      <c r="D10" s="61" t="s">
        <v>15</v>
      </c>
      <c r="E10" s="113"/>
      <c r="F10" s="201"/>
      <c r="G10" s="214">
        <f t="shared" si="1"/>
        <v>0</v>
      </c>
      <c r="H10" s="214">
        <f t="shared" si="0"/>
        <v>0</v>
      </c>
      <c r="I10" s="215">
        <f t="shared" si="2"/>
        <v>0</v>
      </c>
      <c r="J10" s="110"/>
    </row>
    <row r="11" spans="1:10" ht="24" x14ac:dyDescent="0.2">
      <c r="A11" s="61" t="s">
        <v>34</v>
      </c>
      <c r="B11" s="240" t="s">
        <v>140</v>
      </c>
      <c r="C11" s="60">
        <v>800</v>
      </c>
      <c r="D11" s="61" t="s">
        <v>15</v>
      </c>
      <c r="E11" s="113"/>
      <c r="F11" s="201"/>
      <c r="G11" s="214">
        <f t="shared" si="1"/>
        <v>0</v>
      </c>
      <c r="H11" s="214">
        <f t="shared" si="0"/>
        <v>0</v>
      </c>
      <c r="I11" s="215">
        <f t="shared" si="2"/>
        <v>0</v>
      </c>
      <c r="J11" s="110"/>
    </row>
    <row r="12" spans="1:10" ht="24.75" customHeight="1" x14ac:dyDescent="0.2">
      <c r="A12" s="61" t="s">
        <v>35</v>
      </c>
      <c r="B12" s="240" t="s">
        <v>131</v>
      </c>
      <c r="C12" s="60">
        <v>300</v>
      </c>
      <c r="D12" s="61" t="s">
        <v>15</v>
      </c>
      <c r="E12" s="113"/>
      <c r="F12" s="201"/>
      <c r="G12" s="214">
        <f t="shared" si="1"/>
        <v>0</v>
      </c>
      <c r="H12" s="214">
        <f t="shared" si="0"/>
        <v>0</v>
      </c>
      <c r="I12" s="215">
        <f t="shared" si="2"/>
        <v>0</v>
      </c>
      <c r="J12" s="110"/>
    </row>
    <row r="13" spans="1:10" ht="24" customHeight="1" x14ac:dyDescent="0.2">
      <c r="A13" s="61" t="s">
        <v>36</v>
      </c>
      <c r="B13" s="240" t="s">
        <v>133</v>
      </c>
      <c r="C13" s="60">
        <v>1200</v>
      </c>
      <c r="D13" s="61" t="s">
        <v>15</v>
      </c>
      <c r="E13" s="113"/>
      <c r="F13" s="201"/>
      <c r="G13" s="214">
        <f t="shared" si="1"/>
        <v>0</v>
      </c>
      <c r="H13" s="214">
        <f t="shared" si="0"/>
        <v>0</v>
      </c>
      <c r="I13" s="215">
        <f t="shared" si="2"/>
        <v>0</v>
      </c>
      <c r="J13" s="110"/>
    </row>
    <row r="14" spans="1:10" ht="24" customHeight="1" x14ac:dyDescent="0.2">
      <c r="A14" s="61" t="s">
        <v>46</v>
      </c>
      <c r="B14" s="240" t="s">
        <v>134</v>
      </c>
      <c r="C14" s="60">
        <v>600</v>
      </c>
      <c r="D14" s="61" t="s">
        <v>15</v>
      </c>
      <c r="E14" s="113"/>
      <c r="F14" s="201"/>
      <c r="G14" s="214">
        <f t="shared" si="1"/>
        <v>0</v>
      </c>
      <c r="H14" s="214">
        <f t="shared" si="0"/>
        <v>0</v>
      </c>
      <c r="I14" s="215">
        <f t="shared" si="2"/>
        <v>0</v>
      </c>
      <c r="J14" s="110"/>
    </row>
    <row r="15" spans="1:10" ht="26.25" customHeight="1" x14ac:dyDescent="0.2">
      <c r="A15" s="61" t="s">
        <v>43</v>
      </c>
      <c r="B15" s="240" t="s">
        <v>135</v>
      </c>
      <c r="C15" s="60">
        <v>800</v>
      </c>
      <c r="D15" s="61" t="s">
        <v>15</v>
      </c>
      <c r="E15" s="113"/>
      <c r="F15" s="201"/>
      <c r="G15" s="214">
        <f t="shared" si="1"/>
        <v>0</v>
      </c>
      <c r="H15" s="214">
        <f t="shared" si="0"/>
        <v>0</v>
      </c>
      <c r="I15" s="215">
        <f t="shared" si="2"/>
        <v>0</v>
      </c>
      <c r="J15" s="110"/>
    </row>
    <row r="16" spans="1:10" ht="23.25" customHeight="1" x14ac:dyDescent="0.2">
      <c r="A16" s="61" t="s">
        <v>37</v>
      </c>
      <c r="B16" s="240" t="s">
        <v>136</v>
      </c>
      <c r="C16" s="60">
        <v>800</v>
      </c>
      <c r="D16" s="61" t="s">
        <v>15</v>
      </c>
      <c r="E16" s="113"/>
      <c r="F16" s="201"/>
      <c r="G16" s="214">
        <f t="shared" si="1"/>
        <v>0</v>
      </c>
      <c r="H16" s="214">
        <f t="shared" si="0"/>
        <v>0</v>
      </c>
      <c r="I16" s="215">
        <f t="shared" si="2"/>
        <v>0</v>
      </c>
      <c r="J16" s="110"/>
    </row>
    <row r="17" spans="1:10" ht="24" x14ac:dyDescent="0.2">
      <c r="A17" s="61" t="s">
        <v>38</v>
      </c>
      <c r="B17" s="240" t="s">
        <v>137</v>
      </c>
      <c r="C17" s="60">
        <v>150</v>
      </c>
      <c r="D17" s="61" t="s">
        <v>15</v>
      </c>
      <c r="E17" s="113"/>
      <c r="F17" s="201"/>
      <c r="G17" s="214">
        <f t="shared" si="1"/>
        <v>0</v>
      </c>
      <c r="H17" s="214">
        <f t="shared" si="0"/>
        <v>0</v>
      </c>
      <c r="I17" s="215">
        <f t="shared" si="2"/>
        <v>0</v>
      </c>
      <c r="J17" s="110"/>
    </row>
    <row r="18" spans="1:10" ht="24.75" customHeight="1" x14ac:dyDescent="0.2">
      <c r="A18" s="61" t="s">
        <v>39</v>
      </c>
      <c r="B18" s="240" t="s">
        <v>138</v>
      </c>
      <c r="C18" s="60">
        <v>100</v>
      </c>
      <c r="D18" s="61" t="s">
        <v>15</v>
      </c>
      <c r="E18" s="113"/>
      <c r="F18" s="201"/>
      <c r="G18" s="214">
        <f t="shared" si="1"/>
        <v>0</v>
      </c>
      <c r="H18" s="214">
        <f t="shared" si="0"/>
        <v>0</v>
      </c>
      <c r="I18" s="215">
        <f t="shared" si="2"/>
        <v>0</v>
      </c>
      <c r="J18" s="110"/>
    </row>
    <row r="19" spans="1:10" ht="24" x14ac:dyDescent="0.2">
      <c r="A19" s="61" t="s">
        <v>40</v>
      </c>
      <c r="B19" s="240" t="s">
        <v>141</v>
      </c>
      <c r="C19" s="60">
        <v>500</v>
      </c>
      <c r="D19" s="61" t="s">
        <v>15</v>
      </c>
      <c r="E19" s="113"/>
      <c r="F19" s="201"/>
      <c r="G19" s="214">
        <f t="shared" si="1"/>
        <v>0</v>
      </c>
      <c r="H19" s="214">
        <f t="shared" si="0"/>
        <v>0</v>
      </c>
      <c r="I19" s="215">
        <f t="shared" si="2"/>
        <v>0</v>
      </c>
      <c r="J19" s="110"/>
    </row>
    <row r="20" spans="1:10" ht="24" x14ac:dyDescent="0.2">
      <c r="A20" s="61" t="s">
        <v>41</v>
      </c>
      <c r="B20" s="240" t="s">
        <v>495</v>
      </c>
      <c r="C20" s="60">
        <v>120</v>
      </c>
      <c r="D20" s="61" t="s">
        <v>15</v>
      </c>
      <c r="E20" s="113"/>
      <c r="F20" s="201"/>
      <c r="G20" s="214">
        <f t="shared" si="1"/>
        <v>0</v>
      </c>
      <c r="H20" s="214">
        <f t="shared" si="0"/>
        <v>0</v>
      </c>
      <c r="I20" s="215">
        <f t="shared" si="2"/>
        <v>0</v>
      </c>
      <c r="J20" s="110"/>
    </row>
    <row r="21" spans="1:10" ht="18.75" customHeight="1" x14ac:dyDescent="0.2">
      <c r="A21" s="61" t="s">
        <v>42</v>
      </c>
      <c r="B21" s="240" t="s">
        <v>139</v>
      </c>
      <c r="C21" s="60">
        <v>300</v>
      </c>
      <c r="D21" s="61" t="s">
        <v>15</v>
      </c>
      <c r="E21" s="113"/>
      <c r="F21" s="201"/>
      <c r="G21" s="214">
        <f t="shared" si="1"/>
        <v>0</v>
      </c>
      <c r="H21" s="214">
        <f t="shared" si="0"/>
        <v>0</v>
      </c>
      <c r="I21" s="215">
        <f t="shared" si="2"/>
        <v>0</v>
      </c>
      <c r="J21" s="110"/>
    </row>
    <row r="22" spans="1:10" ht="37.5" customHeight="1" x14ac:dyDescent="0.2">
      <c r="A22" s="83" t="s">
        <v>44</v>
      </c>
      <c r="B22" s="240" t="s">
        <v>453</v>
      </c>
      <c r="C22" s="60">
        <v>700</v>
      </c>
      <c r="D22" s="236" t="s">
        <v>14</v>
      </c>
      <c r="E22" s="109"/>
      <c r="F22" s="201"/>
      <c r="G22" s="214">
        <f t="shared" si="1"/>
        <v>0</v>
      </c>
      <c r="H22" s="214">
        <f t="shared" ref="H22:H53" si="3">G22*0.095</f>
        <v>0</v>
      </c>
      <c r="I22" s="215">
        <f t="shared" ref="I22:I53" si="4">G22+H22</f>
        <v>0</v>
      </c>
      <c r="J22" s="110"/>
    </row>
    <row r="23" spans="1:10" ht="33.75" customHeight="1" x14ac:dyDescent="0.2">
      <c r="A23" s="83" t="s">
        <v>451</v>
      </c>
      <c r="B23" s="240" t="s">
        <v>452</v>
      </c>
      <c r="C23" s="60">
        <v>500</v>
      </c>
      <c r="D23" s="236" t="s">
        <v>14</v>
      </c>
      <c r="E23" s="109"/>
      <c r="F23" s="201"/>
      <c r="G23" s="214">
        <f t="shared" si="1"/>
        <v>0</v>
      </c>
      <c r="H23" s="214">
        <f t="shared" si="3"/>
        <v>0</v>
      </c>
      <c r="I23" s="215">
        <f t="shared" si="4"/>
        <v>0</v>
      </c>
      <c r="J23" s="110"/>
    </row>
    <row r="24" spans="1:10" ht="38.25" customHeight="1" x14ac:dyDescent="0.2">
      <c r="A24" s="83" t="s">
        <v>47</v>
      </c>
      <c r="B24" s="240" t="s">
        <v>454</v>
      </c>
      <c r="C24" s="60">
        <v>4000</v>
      </c>
      <c r="D24" s="236" t="s">
        <v>14</v>
      </c>
      <c r="E24" s="109"/>
      <c r="F24" s="201"/>
      <c r="G24" s="214">
        <f t="shared" si="1"/>
        <v>0</v>
      </c>
      <c r="H24" s="214">
        <f t="shared" si="3"/>
        <v>0</v>
      </c>
      <c r="I24" s="215">
        <f t="shared" si="4"/>
        <v>0</v>
      </c>
      <c r="J24" s="110"/>
    </row>
    <row r="25" spans="1:10" ht="35.25" customHeight="1" x14ac:dyDescent="0.2">
      <c r="A25" s="83" t="s">
        <v>48</v>
      </c>
      <c r="B25" s="240" t="s">
        <v>455</v>
      </c>
      <c r="C25" s="60">
        <v>3300</v>
      </c>
      <c r="D25" s="236" t="s">
        <v>14</v>
      </c>
      <c r="E25" s="109"/>
      <c r="F25" s="201"/>
      <c r="G25" s="214">
        <f t="shared" si="1"/>
        <v>0</v>
      </c>
      <c r="H25" s="214">
        <f t="shared" si="3"/>
        <v>0</v>
      </c>
      <c r="I25" s="215">
        <f t="shared" si="4"/>
        <v>0</v>
      </c>
      <c r="J25" s="110"/>
    </row>
    <row r="26" spans="1:10" ht="46.5" customHeight="1" x14ac:dyDescent="0.2">
      <c r="A26" s="83" t="s">
        <v>49</v>
      </c>
      <c r="B26" s="240" t="s">
        <v>483</v>
      </c>
      <c r="C26" s="60">
        <v>4500</v>
      </c>
      <c r="D26" s="236" t="s">
        <v>14</v>
      </c>
      <c r="E26" s="109"/>
      <c r="F26" s="201"/>
      <c r="G26" s="214">
        <f t="shared" si="1"/>
        <v>0</v>
      </c>
      <c r="H26" s="214">
        <f t="shared" si="3"/>
        <v>0</v>
      </c>
      <c r="I26" s="215">
        <f t="shared" si="4"/>
        <v>0</v>
      </c>
      <c r="J26" s="110"/>
    </row>
    <row r="27" spans="1:10" ht="41.25" customHeight="1" x14ac:dyDescent="0.2">
      <c r="A27" s="83" t="s">
        <v>50</v>
      </c>
      <c r="B27" s="240" t="s">
        <v>484</v>
      </c>
      <c r="C27" s="78">
        <v>3600</v>
      </c>
      <c r="D27" s="236" t="s">
        <v>14</v>
      </c>
      <c r="E27" s="109"/>
      <c r="F27" s="201"/>
      <c r="G27" s="214">
        <f t="shared" si="1"/>
        <v>0</v>
      </c>
      <c r="H27" s="214">
        <f t="shared" si="3"/>
        <v>0</v>
      </c>
      <c r="I27" s="215">
        <f t="shared" si="4"/>
        <v>0</v>
      </c>
      <c r="J27" s="110"/>
    </row>
    <row r="28" spans="1:10" ht="40.5" customHeight="1" x14ac:dyDescent="0.2">
      <c r="A28" s="83" t="s">
        <v>51</v>
      </c>
      <c r="B28" s="240" t="s">
        <v>456</v>
      </c>
      <c r="C28" s="78">
        <v>4000</v>
      </c>
      <c r="D28" s="236" t="s">
        <v>14</v>
      </c>
      <c r="E28" s="109"/>
      <c r="F28" s="201"/>
      <c r="G28" s="214">
        <f t="shared" si="1"/>
        <v>0</v>
      </c>
      <c r="H28" s="214">
        <f t="shared" si="3"/>
        <v>0</v>
      </c>
      <c r="I28" s="215">
        <f t="shared" si="4"/>
        <v>0</v>
      </c>
      <c r="J28" s="110"/>
    </row>
    <row r="29" spans="1:10" ht="39" customHeight="1" x14ac:dyDescent="0.2">
      <c r="A29" s="83" t="s">
        <v>457</v>
      </c>
      <c r="B29" s="240" t="s">
        <v>464</v>
      </c>
      <c r="C29" s="78">
        <v>3300</v>
      </c>
      <c r="D29" s="236" t="s">
        <v>14</v>
      </c>
      <c r="E29" s="109"/>
      <c r="F29" s="201"/>
      <c r="G29" s="214">
        <f t="shared" si="1"/>
        <v>0</v>
      </c>
      <c r="H29" s="214">
        <f t="shared" si="3"/>
        <v>0</v>
      </c>
      <c r="I29" s="215">
        <f t="shared" si="4"/>
        <v>0</v>
      </c>
      <c r="J29" s="110"/>
    </row>
    <row r="30" spans="1:10" ht="39.75" customHeight="1" x14ac:dyDescent="0.2">
      <c r="A30" s="83" t="s">
        <v>53</v>
      </c>
      <c r="B30" s="240" t="s">
        <v>458</v>
      </c>
      <c r="C30" s="78">
        <v>2700</v>
      </c>
      <c r="D30" s="236" t="s">
        <v>14</v>
      </c>
      <c r="E30" s="109"/>
      <c r="F30" s="201"/>
      <c r="G30" s="214">
        <f t="shared" si="1"/>
        <v>0</v>
      </c>
      <c r="H30" s="214">
        <f t="shared" si="3"/>
        <v>0</v>
      </c>
      <c r="I30" s="215">
        <f t="shared" si="4"/>
        <v>0</v>
      </c>
      <c r="J30" s="110"/>
    </row>
    <row r="31" spans="1:10" ht="39.75" customHeight="1" x14ac:dyDescent="0.2">
      <c r="A31" s="83" t="s">
        <v>54</v>
      </c>
      <c r="B31" s="240" t="s">
        <v>459</v>
      </c>
      <c r="C31" s="78">
        <v>2400</v>
      </c>
      <c r="D31" s="236" t="s">
        <v>14</v>
      </c>
      <c r="E31" s="109"/>
      <c r="F31" s="201"/>
      <c r="G31" s="214">
        <f t="shared" si="1"/>
        <v>0</v>
      </c>
      <c r="H31" s="214">
        <f t="shared" ref="H31" si="5">G31*0.095</f>
        <v>0</v>
      </c>
      <c r="I31" s="215">
        <f t="shared" ref="I31" si="6">G31+H31</f>
        <v>0</v>
      </c>
      <c r="J31" s="110"/>
    </row>
    <row r="32" spans="1:10" ht="34.5" customHeight="1" x14ac:dyDescent="0.2">
      <c r="A32" s="83" t="s">
        <v>55</v>
      </c>
      <c r="B32" s="240" t="s">
        <v>460</v>
      </c>
      <c r="C32" s="78">
        <v>1900</v>
      </c>
      <c r="D32" s="236" t="s">
        <v>14</v>
      </c>
      <c r="E32" s="109"/>
      <c r="F32" s="201"/>
      <c r="G32" s="214">
        <f t="shared" si="1"/>
        <v>0</v>
      </c>
      <c r="H32" s="214">
        <f t="shared" ref="H32" si="7">G32*0.095</f>
        <v>0</v>
      </c>
      <c r="I32" s="215">
        <f t="shared" ref="I32" si="8">G32+H32</f>
        <v>0</v>
      </c>
      <c r="J32" s="110"/>
    </row>
    <row r="33" spans="1:10" ht="41.25" customHeight="1" x14ac:dyDescent="0.2">
      <c r="A33" s="83" t="s">
        <v>95</v>
      </c>
      <c r="B33" s="240" t="s">
        <v>461</v>
      </c>
      <c r="C33" s="78">
        <v>1400</v>
      </c>
      <c r="D33" s="236" t="s">
        <v>14</v>
      </c>
      <c r="E33" s="109"/>
      <c r="F33" s="201"/>
      <c r="G33" s="214">
        <f t="shared" si="1"/>
        <v>0</v>
      </c>
      <c r="H33" s="214">
        <f t="shared" si="3"/>
        <v>0</v>
      </c>
      <c r="I33" s="215">
        <f t="shared" si="4"/>
        <v>0</v>
      </c>
      <c r="J33" s="110"/>
    </row>
    <row r="34" spans="1:10" ht="39" customHeight="1" x14ac:dyDescent="0.2">
      <c r="A34" s="83" t="s">
        <v>96</v>
      </c>
      <c r="B34" s="240" t="s">
        <v>462</v>
      </c>
      <c r="C34" s="78">
        <v>2500</v>
      </c>
      <c r="D34" s="236" t="s">
        <v>14</v>
      </c>
      <c r="E34" s="109"/>
      <c r="F34" s="201"/>
      <c r="G34" s="214">
        <f t="shared" si="1"/>
        <v>0</v>
      </c>
      <c r="H34" s="214">
        <f t="shared" ref="H34" si="9">G34*0.095</f>
        <v>0</v>
      </c>
      <c r="I34" s="215">
        <f t="shared" ref="I34" si="10">G34+H34</f>
        <v>0</v>
      </c>
      <c r="J34" s="110"/>
    </row>
    <row r="35" spans="1:10" ht="39" customHeight="1" x14ac:dyDescent="0.2">
      <c r="A35" s="83" t="s">
        <v>100</v>
      </c>
      <c r="B35" s="240" t="s">
        <v>463</v>
      </c>
      <c r="C35" s="78">
        <v>1800</v>
      </c>
      <c r="D35" s="236" t="s">
        <v>14</v>
      </c>
      <c r="E35" s="109"/>
      <c r="F35" s="201"/>
      <c r="G35" s="214">
        <f t="shared" si="1"/>
        <v>0</v>
      </c>
      <c r="H35" s="214">
        <f t="shared" ref="H35" si="11">G35*0.095</f>
        <v>0</v>
      </c>
      <c r="I35" s="215">
        <f t="shared" ref="I35" si="12">G35+H35</f>
        <v>0</v>
      </c>
      <c r="J35" s="110"/>
    </row>
    <row r="36" spans="1:10" ht="24" customHeight="1" x14ac:dyDescent="0.2">
      <c r="A36" s="83" t="s">
        <v>101</v>
      </c>
      <c r="B36" s="35" t="s">
        <v>465</v>
      </c>
      <c r="C36" s="61">
        <v>2500</v>
      </c>
      <c r="D36" s="236" t="s">
        <v>14</v>
      </c>
      <c r="E36" s="109"/>
      <c r="F36" s="201"/>
      <c r="G36" s="214">
        <f t="shared" si="1"/>
        <v>0</v>
      </c>
      <c r="H36" s="214">
        <f t="shared" si="3"/>
        <v>0</v>
      </c>
      <c r="I36" s="215">
        <f t="shared" si="4"/>
        <v>0</v>
      </c>
      <c r="J36" s="110"/>
    </row>
    <row r="37" spans="1:10" ht="27" customHeight="1" x14ac:dyDescent="0.2">
      <c r="A37" s="83" t="s">
        <v>102</v>
      </c>
      <c r="B37" s="35" t="s">
        <v>268</v>
      </c>
      <c r="C37" s="61">
        <v>1700</v>
      </c>
      <c r="D37" s="236" t="s">
        <v>14</v>
      </c>
      <c r="E37" s="109"/>
      <c r="F37" s="201"/>
      <c r="G37" s="214">
        <f t="shared" si="1"/>
        <v>0</v>
      </c>
      <c r="H37" s="214">
        <f t="shared" si="3"/>
        <v>0</v>
      </c>
      <c r="I37" s="215">
        <f t="shared" si="4"/>
        <v>0</v>
      </c>
      <c r="J37" s="110"/>
    </row>
    <row r="38" spans="1:10" ht="24" customHeight="1" x14ac:dyDescent="0.2">
      <c r="A38" s="83" t="s">
        <v>110</v>
      </c>
      <c r="B38" s="35" t="s">
        <v>466</v>
      </c>
      <c r="C38" s="61">
        <v>1000</v>
      </c>
      <c r="D38" s="236" t="s">
        <v>14</v>
      </c>
      <c r="E38" s="109"/>
      <c r="F38" s="201"/>
      <c r="G38" s="214">
        <f t="shared" si="1"/>
        <v>0</v>
      </c>
      <c r="H38" s="214">
        <f t="shared" si="3"/>
        <v>0</v>
      </c>
      <c r="I38" s="215">
        <f t="shared" si="4"/>
        <v>0</v>
      </c>
      <c r="J38" s="110"/>
    </row>
    <row r="39" spans="1:10" ht="23.25" customHeight="1" x14ac:dyDescent="0.2">
      <c r="A39" s="83" t="s">
        <v>113</v>
      </c>
      <c r="B39" s="35" t="s">
        <v>467</v>
      </c>
      <c r="C39" s="61">
        <v>600</v>
      </c>
      <c r="D39" s="236" t="s">
        <v>14</v>
      </c>
      <c r="E39" s="109"/>
      <c r="F39" s="201"/>
      <c r="G39" s="214">
        <f t="shared" si="1"/>
        <v>0</v>
      </c>
      <c r="H39" s="214">
        <f t="shared" si="3"/>
        <v>0</v>
      </c>
      <c r="I39" s="215">
        <f t="shared" si="4"/>
        <v>0</v>
      </c>
      <c r="J39" s="110"/>
    </row>
    <row r="40" spans="1:10" ht="23.25" customHeight="1" x14ac:dyDescent="0.2">
      <c r="A40" s="83" t="s">
        <v>114</v>
      </c>
      <c r="B40" s="35" t="s">
        <v>468</v>
      </c>
      <c r="C40" s="61">
        <v>800</v>
      </c>
      <c r="D40" s="236" t="s">
        <v>14</v>
      </c>
      <c r="E40" s="109"/>
      <c r="F40" s="201"/>
      <c r="G40" s="214">
        <f t="shared" si="1"/>
        <v>0</v>
      </c>
      <c r="H40" s="214">
        <f t="shared" si="3"/>
        <v>0</v>
      </c>
      <c r="I40" s="215">
        <f t="shared" si="4"/>
        <v>0</v>
      </c>
      <c r="J40" s="110"/>
    </row>
    <row r="41" spans="1:10" ht="13.5" x14ac:dyDescent="0.2">
      <c r="A41" s="83" t="s">
        <v>115</v>
      </c>
      <c r="B41" s="35" t="s">
        <v>469</v>
      </c>
      <c r="C41" s="61">
        <v>3000</v>
      </c>
      <c r="D41" s="236" t="s">
        <v>14</v>
      </c>
      <c r="E41" s="109"/>
      <c r="F41" s="201"/>
      <c r="G41" s="214">
        <f t="shared" si="1"/>
        <v>0</v>
      </c>
      <c r="H41" s="214">
        <f t="shared" si="3"/>
        <v>0</v>
      </c>
      <c r="I41" s="215">
        <f t="shared" si="4"/>
        <v>0</v>
      </c>
      <c r="J41" s="110"/>
    </row>
    <row r="42" spans="1:10" ht="24" x14ac:dyDescent="0.2">
      <c r="A42" s="83" t="s">
        <v>116</v>
      </c>
      <c r="B42" s="35" t="s">
        <v>471</v>
      </c>
      <c r="C42" s="61">
        <v>1200</v>
      </c>
      <c r="D42" s="236" t="s">
        <v>14</v>
      </c>
      <c r="E42" s="109"/>
      <c r="F42" s="201"/>
      <c r="G42" s="214">
        <f t="shared" si="1"/>
        <v>0</v>
      </c>
      <c r="H42" s="214">
        <f t="shared" si="3"/>
        <v>0</v>
      </c>
      <c r="I42" s="215">
        <f t="shared" si="4"/>
        <v>0</v>
      </c>
      <c r="J42" s="110"/>
    </row>
    <row r="43" spans="1:10" ht="24" x14ac:dyDescent="0.2">
      <c r="A43" s="83" t="s">
        <v>470</v>
      </c>
      <c r="B43" s="35" t="s">
        <v>472</v>
      </c>
      <c r="C43" s="61">
        <v>800</v>
      </c>
      <c r="D43" s="236" t="s">
        <v>14</v>
      </c>
      <c r="E43" s="109"/>
      <c r="F43" s="201"/>
      <c r="G43" s="214">
        <f t="shared" si="1"/>
        <v>0</v>
      </c>
      <c r="H43" s="214">
        <f t="shared" si="3"/>
        <v>0</v>
      </c>
      <c r="I43" s="215">
        <f t="shared" si="4"/>
        <v>0</v>
      </c>
      <c r="J43" s="110"/>
    </row>
    <row r="44" spans="1:10" ht="15" customHeight="1" x14ac:dyDescent="0.2">
      <c r="A44" s="83" t="s">
        <v>153</v>
      </c>
      <c r="B44" s="35" t="s">
        <v>473</v>
      </c>
      <c r="C44" s="61">
        <v>1000</v>
      </c>
      <c r="D44" s="236" t="s">
        <v>14</v>
      </c>
      <c r="E44" s="109"/>
      <c r="F44" s="201"/>
      <c r="G44" s="214">
        <f t="shared" si="1"/>
        <v>0</v>
      </c>
      <c r="H44" s="214">
        <f t="shared" si="3"/>
        <v>0</v>
      </c>
      <c r="I44" s="215">
        <f t="shared" si="4"/>
        <v>0</v>
      </c>
      <c r="J44" s="110"/>
    </row>
    <row r="45" spans="1:10" ht="12.75" customHeight="1" x14ac:dyDescent="0.2">
      <c r="A45" s="83" t="s">
        <v>154</v>
      </c>
      <c r="B45" s="35" t="s">
        <v>474</v>
      </c>
      <c r="C45" s="61">
        <v>800</v>
      </c>
      <c r="D45" s="236" t="s">
        <v>14</v>
      </c>
      <c r="E45" s="109"/>
      <c r="F45" s="201"/>
      <c r="G45" s="214">
        <f t="shared" si="1"/>
        <v>0</v>
      </c>
      <c r="H45" s="214">
        <f t="shared" si="3"/>
        <v>0</v>
      </c>
      <c r="I45" s="215">
        <f t="shared" si="4"/>
        <v>0</v>
      </c>
      <c r="J45" s="110"/>
    </row>
    <row r="46" spans="1:10" ht="26.25" customHeight="1" x14ac:dyDescent="0.2">
      <c r="A46" s="83" t="s">
        <v>155</v>
      </c>
      <c r="B46" s="35" t="s">
        <v>475</v>
      </c>
      <c r="C46" s="61">
        <v>1000</v>
      </c>
      <c r="D46" s="236" t="s">
        <v>14</v>
      </c>
      <c r="E46" s="109"/>
      <c r="F46" s="201"/>
      <c r="G46" s="214">
        <f t="shared" si="1"/>
        <v>0</v>
      </c>
      <c r="H46" s="214">
        <f t="shared" si="3"/>
        <v>0</v>
      </c>
      <c r="I46" s="215">
        <f t="shared" si="4"/>
        <v>0</v>
      </c>
      <c r="J46" s="110"/>
    </row>
    <row r="47" spans="1:10" ht="26.25" customHeight="1" x14ac:dyDescent="0.2">
      <c r="A47" s="83" t="s">
        <v>156</v>
      </c>
      <c r="B47" s="35" t="s">
        <v>476</v>
      </c>
      <c r="C47" s="61">
        <v>800</v>
      </c>
      <c r="D47" s="236" t="s">
        <v>14</v>
      </c>
      <c r="E47" s="109"/>
      <c r="F47" s="201"/>
      <c r="G47" s="214">
        <f t="shared" si="1"/>
        <v>0</v>
      </c>
      <c r="H47" s="214">
        <f t="shared" si="3"/>
        <v>0</v>
      </c>
      <c r="I47" s="215">
        <f t="shared" si="4"/>
        <v>0</v>
      </c>
      <c r="J47" s="110"/>
    </row>
    <row r="48" spans="1:10" ht="24" customHeight="1" x14ac:dyDescent="0.2">
      <c r="A48" s="83" t="s">
        <v>157</v>
      </c>
      <c r="B48" s="35" t="s">
        <v>477</v>
      </c>
      <c r="C48" s="61">
        <v>3000</v>
      </c>
      <c r="D48" s="236" t="s">
        <v>14</v>
      </c>
      <c r="E48" s="109"/>
      <c r="F48" s="201"/>
      <c r="G48" s="214">
        <f t="shared" si="1"/>
        <v>0</v>
      </c>
      <c r="H48" s="214">
        <f t="shared" si="3"/>
        <v>0</v>
      </c>
      <c r="I48" s="215">
        <f t="shared" si="4"/>
        <v>0</v>
      </c>
      <c r="J48" s="110"/>
    </row>
    <row r="49" spans="1:10" ht="15" customHeight="1" x14ac:dyDescent="0.2">
      <c r="A49" s="83" t="s">
        <v>158</v>
      </c>
      <c r="B49" s="35" t="s">
        <v>504</v>
      </c>
      <c r="C49" s="61">
        <v>2300</v>
      </c>
      <c r="D49" s="236" t="s">
        <v>14</v>
      </c>
      <c r="E49" s="109"/>
      <c r="F49" s="201"/>
      <c r="G49" s="214">
        <f t="shared" si="1"/>
        <v>0</v>
      </c>
      <c r="H49" s="214">
        <f t="shared" si="3"/>
        <v>0</v>
      </c>
      <c r="I49" s="215">
        <f t="shared" si="4"/>
        <v>0</v>
      </c>
      <c r="J49" s="110"/>
    </row>
    <row r="50" spans="1:10" ht="15" customHeight="1" x14ac:dyDescent="0.2">
      <c r="A50" s="83" t="s">
        <v>159</v>
      </c>
      <c r="B50" s="35" t="s">
        <v>505</v>
      </c>
      <c r="C50" s="61">
        <v>15</v>
      </c>
      <c r="D50" s="84" t="s">
        <v>15</v>
      </c>
      <c r="E50" s="109"/>
      <c r="F50" s="201"/>
      <c r="G50" s="214">
        <f t="shared" si="1"/>
        <v>0</v>
      </c>
      <c r="H50" s="214">
        <f t="shared" si="3"/>
        <v>0</v>
      </c>
      <c r="I50" s="215">
        <f t="shared" si="4"/>
        <v>0</v>
      </c>
      <c r="J50" s="110"/>
    </row>
    <row r="51" spans="1:10" ht="13.5" x14ac:dyDescent="0.2">
      <c r="A51" s="83" t="s">
        <v>160</v>
      </c>
      <c r="B51" s="35" t="s">
        <v>478</v>
      </c>
      <c r="C51" s="80">
        <v>3000</v>
      </c>
      <c r="D51" s="236" t="s">
        <v>14</v>
      </c>
      <c r="E51" s="109"/>
      <c r="F51" s="201"/>
      <c r="G51" s="214">
        <f t="shared" si="1"/>
        <v>0</v>
      </c>
      <c r="H51" s="214">
        <f t="shared" si="3"/>
        <v>0</v>
      </c>
      <c r="I51" s="215">
        <f t="shared" si="4"/>
        <v>0</v>
      </c>
      <c r="J51" s="110"/>
    </row>
    <row r="52" spans="1:10" ht="13.5" x14ac:dyDescent="0.2">
      <c r="A52" s="83" t="s">
        <v>161</v>
      </c>
      <c r="B52" s="35" t="s">
        <v>479</v>
      </c>
      <c r="C52" s="80">
        <v>2800</v>
      </c>
      <c r="D52" s="236" t="s">
        <v>14</v>
      </c>
      <c r="E52" s="109"/>
      <c r="F52" s="201"/>
      <c r="G52" s="214">
        <f t="shared" si="1"/>
        <v>0</v>
      </c>
      <c r="H52" s="214">
        <f t="shared" si="3"/>
        <v>0</v>
      </c>
      <c r="I52" s="215">
        <f t="shared" si="4"/>
        <v>0</v>
      </c>
      <c r="J52" s="110"/>
    </row>
    <row r="53" spans="1:10" ht="13.5" x14ac:dyDescent="0.2">
      <c r="A53" s="83" t="s">
        <v>162</v>
      </c>
      <c r="B53" s="35" t="s">
        <v>480</v>
      </c>
      <c r="C53" s="80">
        <v>3000</v>
      </c>
      <c r="D53" s="236" t="s">
        <v>14</v>
      </c>
      <c r="E53" s="109"/>
      <c r="F53" s="201"/>
      <c r="G53" s="214">
        <f t="shared" si="1"/>
        <v>0</v>
      </c>
      <c r="H53" s="214">
        <f t="shared" si="3"/>
        <v>0</v>
      </c>
      <c r="I53" s="215">
        <f t="shared" si="4"/>
        <v>0</v>
      </c>
      <c r="J53" s="110"/>
    </row>
    <row r="54" spans="1:10" ht="13.5" customHeight="1" x14ac:dyDescent="0.2">
      <c r="A54" s="83" t="s">
        <v>163</v>
      </c>
      <c r="B54" s="35" t="s">
        <v>481</v>
      </c>
      <c r="C54" s="80">
        <v>2700</v>
      </c>
      <c r="D54" s="236" t="s">
        <v>14</v>
      </c>
      <c r="E54" s="109"/>
      <c r="F54" s="201"/>
      <c r="G54" s="214">
        <f t="shared" si="1"/>
        <v>0</v>
      </c>
      <c r="H54" s="214">
        <f t="shared" ref="H54:H62" si="13">G54*0.095</f>
        <v>0</v>
      </c>
      <c r="I54" s="215">
        <f t="shared" ref="I54:I62" si="14">G54+H54</f>
        <v>0</v>
      </c>
      <c r="J54" s="110"/>
    </row>
    <row r="55" spans="1:10" ht="13.5" x14ac:dyDescent="0.2">
      <c r="A55" s="83" t="s">
        <v>164</v>
      </c>
      <c r="B55" s="35" t="s">
        <v>482</v>
      </c>
      <c r="C55" s="80">
        <v>1600</v>
      </c>
      <c r="D55" s="236" t="s">
        <v>14</v>
      </c>
      <c r="E55" s="109"/>
      <c r="F55" s="201"/>
      <c r="G55" s="214">
        <f t="shared" si="1"/>
        <v>0</v>
      </c>
      <c r="H55" s="214">
        <f t="shared" si="13"/>
        <v>0</v>
      </c>
      <c r="I55" s="215">
        <f t="shared" si="14"/>
        <v>0</v>
      </c>
      <c r="J55" s="110"/>
    </row>
    <row r="56" spans="1:10" ht="13.5" x14ac:dyDescent="0.2">
      <c r="A56" s="83" t="s">
        <v>165</v>
      </c>
      <c r="B56" s="240" t="s">
        <v>485</v>
      </c>
      <c r="C56" s="78">
        <v>1600</v>
      </c>
      <c r="D56" s="236" t="s">
        <v>14</v>
      </c>
      <c r="E56" s="109"/>
      <c r="F56" s="201"/>
      <c r="G56" s="214">
        <f t="shared" si="1"/>
        <v>0</v>
      </c>
      <c r="H56" s="214">
        <f t="shared" si="13"/>
        <v>0</v>
      </c>
      <c r="I56" s="215">
        <f t="shared" si="14"/>
        <v>0</v>
      </c>
      <c r="J56" s="110"/>
    </row>
    <row r="57" spans="1:10" ht="13.5" x14ac:dyDescent="0.2">
      <c r="A57" s="83" t="s">
        <v>166</v>
      </c>
      <c r="B57" s="240" t="s">
        <v>486</v>
      </c>
      <c r="C57" s="78">
        <v>1100</v>
      </c>
      <c r="D57" s="236" t="s">
        <v>14</v>
      </c>
      <c r="E57" s="109"/>
      <c r="F57" s="201"/>
      <c r="G57" s="214">
        <f t="shared" si="1"/>
        <v>0</v>
      </c>
      <c r="H57" s="214">
        <f t="shared" si="13"/>
        <v>0</v>
      </c>
      <c r="I57" s="215">
        <f t="shared" si="14"/>
        <v>0</v>
      </c>
      <c r="J57" s="110"/>
    </row>
    <row r="58" spans="1:10" ht="13.5" x14ac:dyDescent="0.2">
      <c r="A58" s="83" t="s">
        <v>167</v>
      </c>
      <c r="B58" s="240" t="s">
        <v>487</v>
      </c>
      <c r="C58" s="78">
        <v>250</v>
      </c>
      <c r="D58" s="236" t="s">
        <v>14</v>
      </c>
      <c r="E58" s="109"/>
      <c r="F58" s="201"/>
      <c r="G58" s="214">
        <f t="shared" si="1"/>
        <v>0</v>
      </c>
      <c r="H58" s="214">
        <f t="shared" si="13"/>
        <v>0</v>
      </c>
      <c r="I58" s="215">
        <f t="shared" si="14"/>
        <v>0</v>
      </c>
      <c r="J58" s="110"/>
    </row>
    <row r="59" spans="1:10" ht="13.5" x14ac:dyDescent="0.2">
      <c r="A59" s="83" t="s">
        <v>168</v>
      </c>
      <c r="B59" s="240" t="s">
        <v>488</v>
      </c>
      <c r="C59" s="78">
        <v>130</v>
      </c>
      <c r="D59" s="236" t="s">
        <v>14</v>
      </c>
      <c r="E59" s="109"/>
      <c r="F59" s="201"/>
      <c r="G59" s="214">
        <f t="shared" si="1"/>
        <v>0</v>
      </c>
      <c r="H59" s="214">
        <f t="shared" si="13"/>
        <v>0</v>
      </c>
      <c r="I59" s="215">
        <f t="shared" si="14"/>
        <v>0</v>
      </c>
      <c r="J59" s="110"/>
    </row>
    <row r="60" spans="1:10" ht="13.5" x14ac:dyDescent="0.2">
      <c r="A60" s="83" t="s">
        <v>169</v>
      </c>
      <c r="B60" s="240" t="s">
        <v>489</v>
      </c>
      <c r="C60" s="80">
        <v>1800</v>
      </c>
      <c r="D60" s="236" t="s">
        <v>14</v>
      </c>
      <c r="E60" s="109"/>
      <c r="F60" s="201"/>
      <c r="G60" s="214">
        <f t="shared" si="1"/>
        <v>0</v>
      </c>
      <c r="H60" s="214">
        <f t="shared" si="13"/>
        <v>0</v>
      </c>
      <c r="I60" s="215">
        <f t="shared" si="14"/>
        <v>0</v>
      </c>
      <c r="J60" s="110"/>
    </row>
    <row r="61" spans="1:10" ht="13.5" x14ac:dyDescent="0.2">
      <c r="A61" s="83" t="s">
        <v>170</v>
      </c>
      <c r="B61" s="240" t="s">
        <v>490</v>
      </c>
      <c r="C61" s="80">
        <v>2000</v>
      </c>
      <c r="D61" s="236" t="s">
        <v>14</v>
      </c>
      <c r="E61" s="109"/>
      <c r="F61" s="201"/>
      <c r="G61" s="214">
        <f t="shared" si="1"/>
        <v>0</v>
      </c>
      <c r="H61" s="214">
        <f t="shared" si="13"/>
        <v>0</v>
      </c>
      <c r="I61" s="215">
        <f t="shared" si="14"/>
        <v>0</v>
      </c>
      <c r="J61" s="110"/>
    </row>
    <row r="62" spans="1:10" ht="13.5" x14ac:dyDescent="0.2">
      <c r="A62" s="83" t="s">
        <v>171</v>
      </c>
      <c r="B62" s="243" t="s">
        <v>491</v>
      </c>
      <c r="C62" s="85">
        <v>800</v>
      </c>
      <c r="D62" s="236" t="s">
        <v>14</v>
      </c>
      <c r="E62" s="109"/>
      <c r="F62" s="201"/>
      <c r="G62" s="214">
        <f t="shared" si="1"/>
        <v>0</v>
      </c>
      <c r="H62" s="214">
        <f t="shared" si="13"/>
        <v>0</v>
      </c>
      <c r="I62" s="215">
        <f t="shared" si="14"/>
        <v>0</v>
      </c>
      <c r="J62" s="110"/>
    </row>
    <row r="63" spans="1:10" ht="13.5" x14ac:dyDescent="0.2">
      <c r="A63" s="61"/>
      <c r="B63" s="42" t="s">
        <v>584</v>
      </c>
      <c r="C63" s="86" t="s">
        <v>16</v>
      </c>
      <c r="D63" s="87" t="s">
        <v>16</v>
      </c>
      <c r="E63" s="109" t="s">
        <v>16</v>
      </c>
      <c r="F63" s="109" t="s">
        <v>16</v>
      </c>
      <c r="G63" s="216">
        <f>SUM(G8:G62)</f>
        <v>0</v>
      </c>
      <c r="H63" s="216">
        <f>SUM(H8:H62)</f>
        <v>0</v>
      </c>
      <c r="I63" s="216">
        <f>SUM(I8:I62)</f>
        <v>0</v>
      </c>
      <c r="J63" s="224">
        <f>SUM(J8:J62)</f>
        <v>0</v>
      </c>
    </row>
    <row r="64" spans="1:10" x14ac:dyDescent="0.2">
      <c r="A64" s="290" t="s">
        <v>585</v>
      </c>
      <c r="B64" s="300"/>
      <c r="C64" s="300"/>
      <c r="D64" s="300"/>
      <c r="E64" s="300"/>
      <c r="F64" s="300"/>
      <c r="G64" s="300"/>
      <c r="H64" s="300"/>
      <c r="I64" s="300"/>
      <c r="J64" s="116"/>
    </row>
    <row r="65" spans="1:10" ht="24" x14ac:dyDescent="0.2">
      <c r="A65" s="61" t="s">
        <v>25</v>
      </c>
      <c r="B65" s="241" t="s">
        <v>586</v>
      </c>
      <c r="C65" s="175">
        <v>4200</v>
      </c>
      <c r="D65" s="237" t="s">
        <v>14</v>
      </c>
      <c r="E65" s="109"/>
      <c r="F65" s="201"/>
      <c r="G65" s="214">
        <f>C65*ROUND(F65,4)</f>
        <v>0</v>
      </c>
      <c r="H65" s="214">
        <f t="shared" ref="H65:H85" si="15">G65*0.095</f>
        <v>0</v>
      </c>
      <c r="I65" s="215">
        <f t="shared" ref="I65:I85" si="16">G65+H65</f>
        <v>0</v>
      </c>
      <c r="J65" s="110"/>
    </row>
    <row r="66" spans="1:10" ht="24.75" customHeight="1" x14ac:dyDescent="0.2">
      <c r="A66" s="61" t="s">
        <v>26</v>
      </c>
      <c r="B66" s="241" t="s">
        <v>269</v>
      </c>
      <c r="C66" s="175">
        <v>3500</v>
      </c>
      <c r="D66" s="237" t="s">
        <v>14</v>
      </c>
      <c r="E66" s="109"/>
      <c r="F66" s="201"/>
      <c r="G66" s="214">
        <f t="shared" ref="G66:G85" si="17">C66*ROUND(F66,4)</f>
        <v>0</v>
      </c>
      <c r="H66" s="214">
        <f t="shared" si="15"/>
        <v>0</v>
      </c>
      <c r="I66" s="215">
        <f t="shared" si="16"/>
        <v>0</v>
      </c>
      <c r="J66" s="110"/>
    </row>
    <row r="67" spans="1:10" ht="19.5" customHeight="1" x14ac:dyDescent="0.2">
      <c r="A67" s="61" t="s">
        <v>27</v>
      </c>
      <c r="B67" s="241" t="s">
        <v>506</v>
      </c>
      <c r="C67" s="175">
        <v>1500</v>
      </c>
      <c r="D67" s="237" t="s">
        <v>14</v>
      </c>
      <c r="E67" s="109"/>
      <c r="F67" s="201"/>
      <c r="G67" s="214">
        <f t="shared" si="17"/>
        <v>0</v>
      </c>
      <c r="H67" s="214">
        <f t="shared" si="15"/>
        <v>0</v>
      </c>
      <c r="I67" s="215">
        <f t="shared" si="16"/>
        <v>0</v>
      </c>
      <c r="J67" s="110"/>
    </row>
    <row r="68" spans="1:10" ht="13.5" x14ac:dyDescent="0.2">
      <c r="A68" s="61" t="s">
        <v>34</v>
      </c>
      <c r="B68" s="241" t="s">
        <v>174</v>
      </c>
      <c r="C68" s="175">
        <v>1200</v>
      </c>
      <c r="D68" s="237" t="s">
        <v>14</v>
      </c>
      <c r="E68" s="109"/>
      <c r="F68" s="201"/>
      <c r="G68" s="214">
        <f t="shared" si="17"/>
        <v>0</v>
      </c>
      <c r="H68" s="214">
        <f t="shared" si="15"/>
        <v>0</v>
      </c>
      <c r="I68" s="215">
        <f t="shared" si="16"/>
        <v>0</v>
      </c>
      <c r="J68" s="110"/>
    </row>
    <row r="69" spans="1:10" ht="18" customHeight="1" x14ac:dyDescent="0.2">
      <c r="A69" s="61" t="s">
        <v>35</v>
      </c>
      <c r="B69" s="241" t="s">
        <v>146</v>
      </c>
      <c r="C69" s="175">
        <v>500</v>
      </c>
      <c r="D69" s="237" t="s">
        <v>14</v>
      </c>
      <c r="E69" s="109"/>
      <c r="F69" s="201"/>
      <c r="G69" s="214">
        <f t="shared" si="17"/>
        <v>0</v>
      </c>
      <c r="H69" s="214">
        <f t="shared" si="15"/>
        <v>0</v>
      </c>
      <c r="I69" s="215">
        <f t="shared" si="16"/>
        <v>0</v>
      </c>
      <c r="J69" s="110"/>
    </row>
    <row r="70" spans="1:10" ht="18" customHeight="1" x14ac:dyDescent="0.2">
      <c r="A70" s="61" t="s">
        <v>36</v>
      </c>
      <c r="B70" s="241" t="s">
        <v>147</v>
      </c>
      <c r="C70" s="175">
        <v>1800</v>
      </c>
      <c r="D70" s="237" t="s">
        <v>14</v>
      </c>
      <c r="E70" s="109"/>
      <c r="F70" s="201"/>
      <c r="G70" s="214">
        <f t="shared" si="17"/>
        <v>0</v>
      </c>
      <c r="H70" s="214">
        <f t="shared" si="15"/>
        <v>0</v>
      </c>
      <c r="I70" s="215">
        <f t="shared" si="16"/>
        <v>0</v>
      </c>
      <c r="J70" s="110"/>
    </row>
    <row r="71" spans="1:10" ht="13.5" x14ac:dyDescent="0.2">
      <c r="A71" s="61" t="s">
        <v>46</v>
      </c>
      <c r="B71" s="241" t="s">
        <v>176</v>
      </c>
      <c r="C71" s="175">
        <v>120</v>
      </c>
      <c r="D71" s="176" t="s">
        <v>15</v>
      </c>
      <c r="E71" s="109"/>
      <c r="F71" s="201"/>
      <c r="G71" s="214">
        <f t="shared" si="17"/>
        <v>0</v>
      </c>
      <c r="H71" s="214">
        <f t="shared" si="15"/>
        <v>0</v>
      </c>
      <c r="I71" s="215">
        <f t="shared" si="16"/>
        <v>0</v>
      </c>
      <c r="J71" s="110"/>
    </row>
    <row r="72" spans="1:10" ht="13.5" x14ac:dyDescent="0.2">
      <c r="A72" s="61" t="s">
        <v>43</v>
      </c>
      <c r="B72" s="241" t="s">
        <v>177</v>
      </c>
      <c r="C72" s="177">
        <v>120</v>
      </c>
      <c r="D72" s="176" t="s">
        <v>15</v>
      </c>
      <c r="E72" s="109"/>
      <c r="F72" s="201"/>
      <c r="G72" s="214">
        <f t="shared" si="17"/>
        <v>0</v>
      </c>
      <c r="H72" s="214">
        <f t="shared" si="15"/>
        <v>0</v>
      </c>
      <c r="I72" s="215">
        <f t="shared" si="16"/>
        <v>0</v>
      </c>
      <c r="J72" s="110"/>
    </row>
    <row r="73" spans="1:10" ht="13.5" x14ac:dyDescent="0.2">
      <c r="A73" s="61" t="s">
        <v>37</v>
      </c>
      <c r="B73" s="241" t="s">
        <v>178</v>
      </c>
      <c r="C73" s="177">
        <v>60</v>
      </c>
      <c r="D73" s="176" t="s">
        <v>15</v>
      </c>
      <c r="E73" s="109"/>
      <c r="F73" s="201"/>
      <c r="G73" s="214">
        <f t="shared" si="17"/>
        <v>0</v>
      </c>
      <c r="H73" s="214">
        <f t="shared" si="15"/>
        <v>0</v>
      </c>
      <c r="I73" s="215">
        <f t="shared" si="16"/>
        <v>0</v>
      </c>
      <c r="J73" s="110"/>
    </row>
    <row r="74" spans="1:10" ht="13.5" x14ac:dyDescent="0.2">
      <c r="A74" s="61" t="s">
        <v>38</v>
      </c>
      <c r="B74" s="241" t="s">
        <v>175</v>
      </c>
      <c r="C74" s="177">
        <v>120</v>
      </c>
      <c r="D74" s="176" t="s">
        <v>15</v>
      </c>
      <c r="E74" s="109"/>
      <c r="F74" s="201"/>
      <c r="G74" s="214">
        <f t="shared" si="17"/>
        <v>0</v>
      </c>
      <c r="H74" s="214">
        <f t="shared" si="15"/>
        <v>0</v>
      </c>
      <c r="I74" s="215">
        <f t="shared" si="16"/>
        <v>0</v>
      </c>
      <c r="J74" s="110"/>
    </row>
    <row r="75" spans="1:10" ht="13.5" x14ac:dyDescent="0.2">
      <c r="A75" s="61" t="s">
        <v>39</v>
      </c>
      <c r="B75" s="241" t="s">
        <v>148</v>
      </c>
      <c r="C75" s="177">
        <v>1200</v>
      </c>
      <c r="D75" s="237" t="s">
        <v>14</v>
      </c>
      <c r="E75" s="109"/>
      <c r="F75" s="201"/>
      <c r="G75" s="214">
        <f t="shared" si="17"/>
        <v>0</v>
      </c>
      <c r="H75" s="214">
        <f t="shared" si="15"/>
        <v>0</v>
      </c>
      <c r="I75" s="215">
        <f t="shared" si="16"/>
        <v>0</v>
      </c>
      <c r="J75" s="110"/>
    </row>
    <row r="76" spans="1:10" ht="13.5" x14ac:dyDescent="0.2">
      <c r="A76" s="61" t="s">
        <v>40</v>
      </c>
      <c r="B76" s="241" t="s">
        <v>149</v>
      </c>
      <c r="C76" s="177">
        <v>1000</v>
      </c>
      <c r="D76" s="237" t="s">
        <v>14</v>
      </c>
      <c r="E76" s="109"/>
      <c r="F76" s="201"/>
      <c r="G76" s="214">
        <f t="shared" si="17"/>
        <v>0</v>
      </c>
      <c r="H76" s="214">
        <f t="shared" si="15"/>
        <v>0</v>
      </c>
      <c r="I76" s="215">
        <f t="shared" si="16"/>
        <v>0</v>
      </c>
      <c r="J76" s="110"/>
    </row>
    <row r="77" spans="1:10" ht="13.5" x14ac:dyDescent="0.2">
      <c r="A77" s="61" t="s">
        <v>41</v>
      </c>
      <c r="B77" s="241" t="s">
        <v>511</v>
      </c>
      <c r="C77" s="177">
        <v>800</v>
      </c>
      <c r="D77" s="237" t="s">
        <v>14</v>
      </c>
      <c r="E77" s="109"/>
      <c r="F77" s="201"/>
      <c r="G77" s="214">
        <f t="shared" si="17"/>
        <v>0</v>
      </c>
      <c r="H77" s="214">
        <f t="shared" si="15"/>
        <v>0</v>
      </c>
      <c r="I77" s="215">
        <f t="shared" si="16"/>
        <v>0</v>
      </c>
      <c r="J77" s="110"/>
    </row>
    <row r="78" spans="1:10" ht="13.5" x14ac:dyDescent="0.2">
      <c r="A78" s="61" t="s">
        <v>42</v>
      </c>
      <c r="B78" s="241" t="s">
        <v>512</v>
      </c>
      <c r="C78" s="177">
        <v>600</v>
      </c>
      <c r="D78" s="237" t="s">
        <v>14</v>
      </c>
      <c r="E78" s="109"/>
      <c r="F78" s="201"/>
      <c r="G78" s="214">
        <f t="shared" si="17"/>
        <v>0</v>
      </c>
      <c r="H78" s="214">
        <f t="shared" si="15"/>
        <v>0</v>
      </c>
      <c r="I78" s="215">
        <f t="shared" si="16"/>
        <v>0</v>
      </c>
      <c r="J78" s="110"/>
    </row>
    <row r="79" spans="1:10" ht="24" x14ac:dyDescent="0.2">
      <c r="A79" s="61" t="s">
        <v>44</v>
      </c>
      <c r="B79" s="241" t="s">
        <v>508</v>
      </c>
      <c r="C79" s="178">
        <v>4000</v>
      </c>
      <c r="D79" s="237" t="s">
        <v>14</v>
      </c>
      <c r="E79" s="109"/>
      <c r="F79" s="201"/>
      <c r="G79" s="214">
        <f t="shared" si="17"/>
        <v>0</v>
      </c>
      <c r="H79" s="214">
        <f t="shared" si="15"/>
        <v>0</v>
      </c>
      <c r="I79" s="215">
        <f t="shared" si="16"/>
        <v>0</v>
      </c>
      <c r="J79" s="110"/>
    </row>
    <row r="80" spans="1:10" ht="24" x14ac:dyDescent="0.2">
      <c r="A80" s="61" t="s">
        <v>45</v>
      </c>
      <c r="B80" s="241" t="s">
        <v>507</v>
      </c>
      <c r="C80" s="178">
        <v>4000</v>
      </c>
      <c r="D80" s="237" t="s">
        <v>14</v>
      </c>
      <c r="E80" s="109"/>
      <c r="F80" s="201"/>
      <c r="G80" s="214">
        <f t="shared" si="17"/>
        <v>0</v>
      </c>
      <c r="H80" s="214">
        <f t="shared" si="15"/>
        <v>0</v>
      </c>
      <c r="I80" s="215">
        <f t="shared" si="16"/>
        <v>0</v>
      </c>
      <c r="J80" s="110"/>
    </row>
    <row r="81" spans="1:20" ht="20.25" customHeight="1" x14ac:dyDescent="0.2">
      <c r="A81" s="61" t="s">
        <v>47</v>
      </c>
      <c r="B81" s="241" t="s">
        <v>509</v>
      </c>
      <c r="C81" s="178">
        <v>120</v>
      </c>
      <c r="D81" s="176" t="s">
        <v>15</v>
      </c>
      <c r="E81" s="109"/>
      <c r="F81" s="201"/>
      <c r="G81" s="214">
        <f t="shared" si="17"/>
        <v>0</v>
      </c>
      <c r="H81" s="214">
        <f t="shared" si="15"/>
        <v>0</v>
      </c>
      <c r="I81" s="215">
        <f t="shared" si="16"/>
        <v>0</v>
      </c>
      <c r="J81" s="110"/>
    </row>
    <row r="82" spans="1:20" ht="20.25" customHeight="1" x14ac:dyDescent="0.2">
      <c r="A82" s="61" t="s">
        <v>48</v>
      </c>
      <c r="B82" s="241" t="s">
        <v>514</v>
      </c>
      <c r="C82" s="178">
        <v>1200</v>
      </c>
      <c r="D82" s="237" t="s">
        <v>14</v>
      </c>
      <c r="E82" s="109"/>
      <c r="F82" s="201"/>
      <c r="G82" s="214">
        <f t="shared" si="17"/>
        <v>0</v>
      </c>
      <c r="H82" s="214">
        <f t="shared" si="15"/>
        <v>0</v>
      </c>
      <c r="I82" s="215">
        <f t="shared" si="16"/>
        <v>0</v>
      </c>
      <c r="J82" s="110"/>
    </row>
    <row r="83" spans="1:20" ht="20.25" customHeight="1" x14ac:dyDescent="0.2">
      <c r="A83" s="61" t="s">
        <v>49</v>
      </c>
      <c r="B83" s="241" t="s">
        <v>515</v>
      </c>
      <c r="C83" s="178">
        <v>1000</v>
      </c>
      <c r="D83" s="237" t="s">
        <v>14</v>
      </c>
      <c r="E83" s="109"/>
      <c r="F83" s="201"/>
      <c r="G83" s="214">
        <f t="shared" si="17"/>
        <v>0</v>
      </c>
      <c r="H83" s="214">
        <f t="shared" si="15"/>
        <v>0</v>
      </c>
      <c r="I83" s="215">
        <f t="shared" si="16"/>
        <v>0</v>
      </c>
      <c r="J83" s="110"/>
    </row>
    <row r="84" spans="1:20" ht="20.25" customHeight="1" x14ac:dyDescent="0.2">
      <c r="A84" s="61" t="s">
        <v>50</v>
      </c>
      <c r="B84" s="241" t="s">
        <v>513</v>
      </c>
      <c r="C84" s="178">
        <v>15</v>
      </c>
      <c r="D84" s="176" t="s">
        <v>15</v>
      </c>
      <c r="E84" s="109"/>
      <c r="F84" s="201"/>
      <c r="G84" s="214">
        <f t="shared" si="17"/>
        <v>0</v>
      </c>
      <c r="H84" s="214">
        <f t="shared" si="15"/>
        <v>0</v>
      </c>
      <c r="I84" s="215">
        <f t="shared" si="16"/>
        <v>0</v>
      </c>
      <c r="J84" s="110"/>
    </row>
    <row r="85" spans="1:20" ht="24" x14ac:dyDescent="0.2">
      <c r="A85" s="61" t="s">
        <v>51</v>
      </c>
      <c r="B85" s="241" t="s">
        <v>510</v>
      </c>
      <c r="C85" s="178">
        <v>240</v>
      </c>
      <c r="D85" s="176" t="s">
        <v>15</v>
      </c>
      <c r="E85" s="109"/>
      <c r="F85" s="201"/>
      <c r="G85" s="214">
        <f t="shared" si="17"/>
        <v>0</v>
      </c>
      <c r="H85" s="214">
        <f t="shared" si="15"/>
        <v>0</v>
      </c>
      <c r="I85" s="215">
        <f t="shared" si="16"/>
        <v>0</v>
      </c>
      <c r="J85" s="110"/>
    </row>
    <row r="86" spans="1:20" ht="13.5" x14ac:dyDescent="0.2">
      <c r="A86" s="242"/>
      <c r="B86" s="31" t="s">
        <v>587</v>
      </c>
      <c r="C86" s="78" t="s">
        <v>16</v>
      </c>
      <c r="D86" s="87" t="s">
        <v>16</v>
      </c>
      <c r="E86" s="109" t="s">
        <v>16</v>
      </c>
      <c r="F86" s="109" t="s">
        <v>16</v>
      </c>
      <c r="G86" s="216">
        <f>SUM(G65:G85)</f>
        <v>0</v>
      </c>
      <c r="H86" s="216">
        <f t="shared" ref="H86:I86" si="18">SUM(H65:H85)</f>
        <v>0</v>
      </c>
      <c r="I86" s="216">
        <f t="shared" si="18"/>
        <v>0</v>
      </c>
      <c r="J86" s="224">
        <f>SUM(J65:J85)</f>
        <v>0</v>
      </c>
    </row>
    <row r="87" spans="1:20" s="149" customFormat="1" ht="15.75" customHeight="1" x14ac:dyDescent="0.2">
      <c r="A87" s="298" t="s">
        <v>588</v>
      </c>
      <c r="B87" s="299"/>
      <c r="C87" s="299"/>
      <c r="D87" s="299"/>
      <c r="E87" s="299"/>
      <c r="F87" s="299"/>
      <c r="G87" s="299"/>
      <c r="H87" s="299"/>
      <c r="I87" s="299"/>
      <c r="J87" s="148"/>
      <c r="K87" s="151"/>
      <c r="L87" s="151"/>
      <c r="M87" s="151"/>
      <c r="N87" s="151"/>
      <c r="O87" s="151"/>
      <c r="P87" s="151"/>
      <c r="Q87" s="151"/>
      <c r="R87" s="151"/>
      <c r="S87" s="151"/>
      <c r="T87" s="151"/>
    </row>
    <row r="88" spans="1:20" ht="15.75" customHeight="1" x14ac:dyDescent="0.2">
      <c r="A88" s="61" t="s">
        <v>25</v>
      </c>
      <c r="B88" s="37" t="s">
        <v>270</v>
      </c>
      <c r="C88" s="61">
        <v>400</v>
      </c>
      <c r="D88" s="232" t="s">
        <v>14</v>
      </c>
      <c r="E88" s="109"/>
      <c r="F88" s="201"/>
      <c r="G88" s="214">
        <f>C88*ROUND(F88,4)</f>
        <v>0</v>
      </c>
      <c r="H88" s="214">
        <f>G88*0.095</f>
        <v>0</v>
      </c>
      <c r="I88" s="215">
        <f>G88+H88</f>
        <v>0</v>
      </c>
      <c r="J88" s="110"/>
    </row>
    <row r="89" spans="1:20" ht="17.25" customHeight="1" x14ac:dyDescent="0.2">
      <c r="A89" s="61" t="s">
        <v>26</v>
      </c>
      <c r="B89" s="37" t="s">
        <v>271</v>
      </c>
      <c r="C89" s="61">
        <v>400</v>
      </c>
      <c r="D89" s="232" t="s">
        <v>14</v>
      </c>
      <c r="E89" s="109"/>
      <c r="F89" s="107"/>
      <c r="G89" s="214">
        <f t="shared" ref="G89:G97" si="19">C89*ROUND(F89,4)</f>
        <v>0</v>
      </c>
      <c r="H89" s="214">
        <f t="shared" ref="H89:H97" si="20">G89*0.095</f>
        <v>0</v>
      </c>
      <c r="I89" s="215">
        <f t="shared" ref="I89:I97" si="21">G89+H89</f>
        <v>0</v>
      </c>
      <c r="J89" s="110"/>
    </row>
    <row r="90" spans="1:20" ht="13.5" x14ac:dyDescent="0.2">
      <c r="A90" s="61" t="s">
        <v>27</v>
      </c>
      <c r="B90" s="37" t="s">
        <v>492</v>
      </c>
      <c r="C90" s="61">
        <v>400</v>
      </c>
      <c r="D90" s="232" t="s">
        <v>14</v>
      </c>
      <c r="E90" s="109"/>
      <c r="F90" s="107"/>
      <c r="G90" s="214">
        <f t="shared" si="19"/>
        <v>0</v>
      </c>
      <c r="H90" s="214">
        <f t="shared" si="20"/>
        <v>0</v>
      </c>
      <c r="I90" s="215">
        <f t="shared" si="21"/>
        <v>0</v>
      </c>
      <c r="J90" s="110"/>
    </row>
    <row r="91" spans="1:20" ht="13.5" x14ac:dyDescent="0.2">
      <c r="A91" s="61" t="s">
        <v>34</v>
      </c>
      <c r="B91" s="37" t="s">
        <v>272</v>
      </c>
      <c r="C91" s="61">
        <v>350</v>
      </c>
      <c r="D91" s="232" t="s">
        <v>14</v>
      </c>
      <c r="E91" s="109"/>
      <c r="F91" s="107"/>
      <c r="G91" s="214">
        <f t="shared" si="19"/>
        <v>0</v>
      </c>
      <c r="H91" s="214">
        <f t="shared" si="20"/>
        <v>0</v>
      </c>
      <c r="I91" s="215">
        <f t="shared" si="21"/>
        <v>0</v>
      </c>
      <c r="J91" s="110"/>
    </row>
    <row r="92" spans="1:20" ht="13.5" x14ac:dyDescent="0.2">
      <c r="A92" s="61" t="s">
        <v>35</v>
      </c>
      <c r="B92" s="37" t="s">
        <v>273</v>
      </c>
      <c r="C92" s="61">
        <v>400</v>
      </c>
      <c r="D92" s="232" t="s">
        <v>14</v>
      </c>
      <c r="E92" s="109"/>
      <c r="F92" s="107"/>
      <c r="G92" s="214">
        <f t="shared" si="19"/>
        <v>0</v>
      </c>
      <c r="H92" s="214">
        <f t="shared" si="20"/>
        <v>0</v>
      </c>
      <c r="I92" s="215">
        <f t="shared" si="21"/>
        <v>0</v>
      </c>
      <c r="J92" s="110"/>
    </row>
    <row r="93" spans="1:20" ht="13.5" x14ac:dyDescent="0.2">
      <c r="A93" s="61" t="s">
        <v>36</v>
      </c>
      <c r="B93" s="37" t="s">
        <v>274</v>
      </c>
      <c r="C93" s="61">
        <v>200</v>
      </c>
      <c r="D93" s="232" t="s">
        <v>14</v>
      </c>
      <c r="E93" s="109"/>
      <c r="F93" s="107"/>
      <c r="G93" s="214">
        <f t="shared" si="19"/>
        <v>0</v>
      </c>
      <c r="H93" s="214">
        <f t="shared" si="20"/>
        <v>0</v>
      </c>
      <c r="I93" s="215">
        <f t="shared" si="21"/>
        <v>0</v>
      </c>
      <c r="J93" s="110"/>
    </row>
    <row r="94" spans="1:20" ht="13.5" x14ac:dyDescent="0.2">
      <c r="A94" s="61" t="s">
        <v>46</v>
      </c>
      <c r="B94" s="37" t="s">
        <v>275</v>
      </c>
      <c r="C94" s="178">
        <v>120</v>
      </c>
      <c r="D94" s="178" t="s">
        <v>15</v>
      </c>
      <c r="E94" s="109"/>
      <c r="F94" s="107"/>
      <c r="G94" s="214">
        <f t="shared" si="19"/>
        <v>0</v>
      </c>
      <c r="H94" s="214">
        <f t="shared" si="20"/>
        <v>0</v>
      </c>
      <c r="I94" s="215">
        <f t="shared" si="21"/>
        <v>0</v>
      </c>
      <c r="J94" s="110"/>
    </row>
    <row r="95" spans="1:20" ht="13.5" x14ac:dyDescent="0.2">
      <c r="A95" s="61" t="s">
        <v>43</v>
      </c>
      <c r="B95" s="37" t="s">
        <v>493</v>
      </c>
      <c r="C95" s="178">
        <v>120</v>
      </c>
      <c r="D95" s="238" t="s">
        <v>14</v>
      </c>
      <c r="E95" s="109"/>
      <c r="F95" s="107"/>
      <c r="G95" s="214">
        <f t="shared" si="19"/>
        <v>0</v>
      </c>
      <c r="H95" s="214">
        <f t="shared" si="20"/>
        <v>0</v>
      </c>
      <c r="I95" s="215">
        <f t="shared" si="21"/>
        <v>0</v>
      </c>
      <c r="J95" s="110"/>
    </row>
    <row r="96" spans="1:20" ht="18" customHeight="1" x14ac:dyDescent="0.2">
      <c r="A96" s="61" t="s">
        <v>37</v>
      </c>
      <c r="B96" s="37" t="s">
        <v>276</v>
      </c>
      <c r="C96" s="178">
        <v>20</v>
      </c>
      <c r="D96" s="178" t="s">
        <v>15</v>
      </c>
      <c r="E96" s="109"/>
      <c r="F96" s="107"/>
      <c r="G96" s="214">
        <f t="shared" si="19"/>
        <v>0</v>
      </c>
      <c r="H96" s="214">
        <f t="shared" si="20"/>
        <v>0</v>
      </c>
      <c r="I96" s="215">
        <f t="shared" si="21"/>
        <v>0</v>
      </c>
      <c r="J96" s="110"/>
    </row>
    <row r="97" spans="1:10" ht="18" customHeight="1" x14ac:dyDescent="0.2">
      <c r="A97" s="61" t="s">
        <v>38</v>
      </c>
      <c r="B97" s="37" t="s">
        <v>494</v>
      </c>
      <c r="C97" s="178">
        <v>800</v>
      </c>
      <c r="D97" s="238" t="s">
        <v>14</v>
      </c>
      <c r="E97" s="109"/>
      <c r="F97" s="107"/>
      <c r="G97" s="214">
        <f t="shared" si="19"/>
        <v>0</v>
      </c>
      <c r="H97" s="214">
        <f t="shared" si="20"/>
        <v>0</v>
      </c>
      <c r="I97" s="215">
        <f t="shared" si="21"/>
        <v>0</v>
      </c>
      <c r="J97" s="110"/>
    </row>
    <row r="98" spans="1:10" ht="18" customHeight="1" x14ac:dyDescent="0.2">
      <c r="A98" s="61"/>
      <c r="B98" s="31" t="s">
        <v>589</v>
      </c>
      <c r="C98" s="62" t="s">
        <v>16</v>
      </c>
      <c r="D98" s="43" t="s">
        <v>16</v>
      </c>
      <c r="E98" s="109" t="s">
        <v>16</v>
      </c>
      <c r="F98" s="109" t="s">
        <v>16</v>
      </c>
      <c r="G98" s="216">
        <f>SUM(G88:G97)</f>
        <v>0</v>
      </c>
      <c r="H98" s="216">
        <f>SUM(H88:H97)</f>
        <v>0</v>
      </c>
      <c r="I98" s="216">
        <f>SUM(I88:I97)</f>
        <v>0</v>
      </c>
      <c r="J98" s="239">
        <f>SUM(J88:J97)</f>
        <v>0</v>
      </c>
    </row>
    <row r="99" spans="1:10" s="149" customFormat="1" ht="18.75" customHeight="1" x14ac:dyDescent="0.25">
      <c r="A99" s="298" t="s">
        <v>590</v>
      </c>
      <c r="B99" s="299"/>
      <c r="C99" s="299"/>
      <c r="D99" s="299"/>
      <c r="E99" s="299"/>
      <c r="F99" s="299"/>
      <c r="G99" s="299"/>
      <c r="H99" s="299"/>
      <c r="I99" s="299"/>
      <c r="J99" s="150"/>
    </row>
    <row r="100" spans="1:10" s="57" customFormat="1" ht="18.75" customHeight="1" x14ac:dyDescent="0.25">
      <c r="A100" s="82" t="s">
        <v>25</v>
      </c>
      <c r="B100" s="37" t="s">
        <v>496</v>
      </c>
      <c r="C100" s="61">
        <v>500</v>
      </c>
      <c r="D100" s="232" t="s">
        <v>14</v>
      </c>
      <c r="E100" s="146"/>
      <c r="F100" s="218"/>
      <c r="G100" s="214">
        <f>C100*ROUND(F100,4)</f>
        <v>0</v>
      </c>
      <c r="H100" s="214">
        <f t="shared" ref="H100:H109" si="22">G100*0.095</f>
        <v>0</v>
      </c>
      <c r="I100" s="215">
        <f t="shared" ref="I100:I109" si="23">G100+H100</f>
        <v>0</v>
      </c>
      <c r="J100" s="117"/>
    </row>
    <row r="101" spans="1:10" s="57" customFormat="1" ht="13.5" x14ac:dyDescent="0.25">
      <c r="A101" s="82" t="s">
        <v>26</v>
      </c>
      <c r="B101" s="37" t="s">
        <v>497</v>
      </c>
      <c r="C101" s="61">
        <v>250</v>
      </c>
      <c r="D101" s="232" t="s">
        <v>14</v>
      </c>
      <c r="E101" s="146"/>
      <c r="F101" s="218"/>
      <c r="G101" s="214">
        <f t="shared" ref="G101:G109" si="24">C101*ROUND(F101,4)</f>
        <v>0</v>
      </c>
      <c r="H101" s="214">
        <f t="shared" si="22"/>
        <v>0</v>
      </c>
      <c r="I101" s="215">
        <f t="shared" si="23"/>
        <v>0</v>
      </c>
      <c r="J101" s="117"/>
    </row>
    <row r="102" spans="1:10" s="57" customFormat="1" ht="13.5" x14ac:dyDescent="0.25">
      <c r="A102" s="82" t="s">
        <v>27</v>
      </c>
      <c r="B102" s="37" t="s">
        <v>498</v>
      </c>
      <c r="C102" s="61">
        <v>7</v>
      </c>
      <c r="D102" s="61" t="s">
        <v>15</v>
      </c>
      <c r="E102" s="147"/>
      <c r="F102" s="218"/>
      <c r="G102" s="214">
        <f t="shared" si="24"/>
        <v>0</v>
      </c>
      <c r="H102" s="214">
        <f t="shared" si="22"/>
        <v>0</v>
      </c>
      <c r="I102" s="215">
        <f t="shared" si="23"/>
        <v>0</v>
      </c>
      <c r="J102" s="117"/>
    </row>
    <row r="103" spans="1:10" ht="24" x14ac:dyDescent="0.25">
      <c r="A103" s="82" t="s">
        <v>34</v>
      </c>
      <c r="B103" s="38" t="s">
        <v>500</v>
      </c>
      <c r="C103" s="61">
        <v>60</v>
      </c>
      <c r="D103" s="61" t="s">
        <v>15</v>
      </c>
      <c r="E103" s="119"/>
      <c r="F103" s="218"/>
      <c r="G103" s="214">
        <f t="shared" si="24"/>
        <v>0</v>
      </c>
      <c r="H103" s="214">
        <f t="shared" si="22"/>
        <v>0</v>
      </c>
      <c r="I103" s="215">
        <f t="shared" si="23"/>
        <v>0</v>
      </c>
      <c r="J103" s="117"/>
    </row>
    <row r="104" spans="1:10" ht="13.5" x14ac:dyDescent="0.25">
      <c r="A104" s="82" t="s">
        <v>35</v>
      </c>
      <c r="B104" s="38" t="s">
        <v>277</v>
      </c>
      <c r="C104" s="61">
        <v>60</v>
      </c>
      <c r="D104" s="61" t="s">
        <v>15</v>
      </c>
      <c r="E104" s="119"/>
      <c r="F104" s="218"/>
      <c r="G104" s="214">
        <f t="shared" si="24"/>
        <v>0</v>
      </c>
      <c r="H104" s="214">
        <f t="shared" si="22"/>
        <v>0</v>
      </c>
      <c r="I104" s="215">
        <f t="shared" si="23"/>
        <v>0</v>
      </c>
      <c r="J104" s="117"/>
    </row>
    <row r="105" spans="1:10" ht="13.5" x14ac:dyDescent="0.25">
      <c r="A105" s="82" t="s">
        <v>36</v>
      </c>
      <c r="B105" s="38" t="s">
        <v>499</v>
      </c>
      <c r="C105" s="61">
        <v>2500</v>
      </c>
      <c r="D105" s="232" t="s">
        <v>14</v>
      </c>
      <c r="E105" s="119"/>
      <c r="F105" s="218"/>
      <c r="G105" s="214">
        <f t="shared" si="24"/>
        <v>0</v>
      </c>
      <c r="H105" s="214">
        <f t="shared" si="22"/>
        <v>0</v>
      </c>
      <c r="I105" s="215">
        <f t="shared" si="23"/>
        <v>0</v>
      </c>
      <c r="J105" s="117"/>
    </row>
    <row r="106" spans="1:10" ht="13.5" x14ac:dyDescent="0.25">
      <c r="A106" s="82" t="s">
        <v>46</v>
      </c>
      <c r="B106" s="38" t="s">
        <v>501</v>
      </c>
      <c r="C106" s="61">
        <v>25</v>
      </c>
      <c r="D106" s="61" t="s">
        <v>15</v>
      </c>
      <c r="E106" s="119"/>
      <c r="F106" s="218"/>
      <c r="G106" s="214">
        <f t="shared" si="24"/>
        <v>0</v>
      </c>
      <c r="H106" s="214">
        <f t="shared" si="22"/>
        <v>0</v>
      </c>
      <c r="I106" s="215">
        <f t="shared" si="23"/>
        <v>0</v>
      </c>
      <c r="J106" s="117"/>
    </row>
    <row r="107" spans="1:10" ht="13.5" x14ac:dyDescent="0.25">
      <c r="A107" s="82" t="s">
        <v>43</v>
      </c>
      <c r="B107" s="38" t="s">
        <v>278</v>
      </c>
      <c r="C107" s="61">
        <v>40</v>
      </c>
      <c r="D107" s="232" t="s">
        <v>14</v>
      </c>
      <c r="E107" s="119"/>
      <c r="F107" s="218"/>
      <c r="G107" s="214">
        <f t="shared" si="24"/>
        <v>0</v>
      </c>
      <c r="H107" s="214">
        <f t="shared" si="22"/>
        <v>0</v>
      </c>
      <c r="I107" s="215">
        <f t="shared" si="23"/>
        <v>0</v>
      </c>
      <c r="J107" s="117"/>
    </row>
    <row r="108" spans="1:10" ht="13.5" x14ac:dyDescent="0.25">
      <c r="A108" s="82" t="s">
        <v>37</v>
      </c>
      <c r="B108" s="38" t="s">
        <v>279</v>
      </c>
      <c r="C108" s="61">
        <v>2</v>
      </c>
      <c r="D108" s="61" t="s">
        <v>15</v>
      </c>
      <c r="E108" s="119"/>
      <c r="F108" s="218"/>
      <c r="G108" s="214">
        <f t="shared" si="24"/>
        <v>0</v>
      </c>
      <c r="H108" s="214">
        <f t="shared" si="22"/>
        <v>0</v>
      </c>
      <c r="I108" s="215">
        <f t="shared" si="23"/>
        <v>0</v>
      </c>
      <c r="J108" s="117"/>
    </row>
    <row r="109" spans="1:10" ht="13.5" x14ac:dyDescent="0.25">
      <c r="A109" s="82" t="s">
        <v>38</v>
      </c>
      <c r="B109" s="38" t="s">
        <v>280</v>
      </c>
      <c r="C109" s="61">
        <v>5</v>
      </c>
      <c r="D109" s="61" t="s">
        <v>15</v>
      </c>
      <c r="E109" s="119"/>
      <c r="F109" s="218"/>
      <c r="G109" s="214">
        <f t="shared" si="24"/>
        <v>0</v>
      </c>
      <c r="H109" s="214">
        <f t="shared" si="22"/>
        <v>0</v>
      </c>
      <c r="I109" s="215">
        <f t="shared" si="23"/>
        <v>0</v>
      </c>
      <c r="J109" s="117"/>
    </row>
    <row r="110" spans="1:10" ht="17.25" customHeight="1" x14ac:dyDescent="0.25">
      <c r="A110" s="82"/>
      <c r="B110" s="31" t="s">
        <v>591</v>
      </c>
      <c r="C110" s="62" t="s">
        <v>16</v>
      </c>
      <c r="D110" s="43" t="s">
        <v>16</v>
      </c>
      <c r="E110" s="118" t="s">
        <v>16</v>
      </c>
      <c r="F110" s="118" t="s">
        <v>16</v>
      </c>
      <c r="G110" s="216">
        <f>SUM(G100:G109)</f>
        <v>0</v>
      </c>
      <c r="H110" s="216">
        <f>SUM(H100:H109)</f>
        <v>0</v>
      </c>
      <c r="I110" s="216">
        <f>SUM(I100:I109)</f>
        <v>0</v>
      </c>
      <c r="J110" s="244">
        <f>SUM(J100:J109)</f>
        <v>0</v>
      </c>
    </row>
    <row r="111" spans="1:10" s="149" customFormat="1" ht="15.75" customHeight="1" x14ac:dyDescent="0.25">
      <c r="A111" s="298" t="s">
        <v>592</v>
      </c>
      <c r="B111" s="299"/>
      <c r="C111" s="299"/>
      <c r="D111" s="299"/>
      <c r="E111" s="299"/>
      <c r="F111" s="299"/>
      <c r="G111" s="299"/>
      <c r="H111" s="299"/>
      <c r="I111" s="299"/>
      <c r="J111" s="150"/>
    </row>
    <row r="112" spans="1:10" ht="13.5" x14ac:dyDescent="0.25">
      <c r="A112" s="82" t="s">
        <v>25</v>
      </c>
      <c r="B112" s="38" t="s">
        <v>502</v>
      </c>
      <c r="C112" s="80">
        <v>6</v>
      </c>
      <c r="D112" s="232" t="s">
        <v>14</v>
      </c>
      <c r="E112" s="119"/>
      <c r="F112" s="245"/>
      <c r="G112" s="214">
        <f>C112*ROUND(F112,4)</f>
        <v>0</v>
      </c>
      <c r="H112" s="214">
        <f t="shared" ref="H112:H120" si="25">G112*0.095</f>
        <v>0</v>
      </c>
      <c r="I112" s="215">
        <f t="shared" ref="I112:I120" si="26">G112+H112</f>
        <v>0</v>
      </c>
      <c r="J112" s="117"/>
    </row>
    <row r="113" spans="1:10" ht="13.5" x14ac:dyDescent="0.25">
      <c r="A113" s="82" t="s">
        <v>26</v>
      </c>
      <c r="B113" s="38" t="s">
        <v>503</v>
      </c>
      <c r="C113" s="80">
        <v>5</v>
      </c>
      <c r="D113" s="61" t="s">
        <v>15</v>
      </c>
      <c r="E113" s="119"/>
      <c r="F113" s="245"/>
      <c r="G113" s="214">
        <f t="shared" ref="G113:G120" si="27">C113*ROUND(F113,4)</f>
        <v>0</v>
      </c>
      <c r="H113" s="214">
        <f t="shared" si="25"/>
        <v>0</v>
      </c>
      <c r="I113" s="215">
        <f t="shared" si="26"/>
        <v>0</v>
      </c>
      <c r="J113" s="117"/>
    </row>
    <row r="114" spans="1:10" ht="13.5" x14ac:dyDescent="0.25">
      <c r="A114" s="82" t="s">
        <v>27</v>
      </c>
      <c r="B114" s="38" t="s">
        <v>142</v>
      </c>
      <c r="C114" s="80">
        <v>10</v>
      </c>
      <c r="D114" s="61" t="s">
        <v>15</v>
      </c>
      <c r="E114" s="119"/>
      <c r="F114" s="245"/>
      <c r="G114" s="214">
        <f t="shared" si="27"/>
        <v>0</v>
      </c>
      <c r="H114" s="214">
        <f t="shared" si="25"/>
        <v>0</v>
      </c>
      <c r="I114" s="215">
        <f t="shared" si="26"/>
        <v>0</v>
      </c>
      <c r="J114" s="117"/>
    </row>
    <row r="115" spans="1:10" ht="16.5" customHeight="1" x14ac:dyDescent="0.25">
      <c r="A115" s="82" t="s">
        <v>34</v>
      </c>
      <c r="B115" s="37" t="s">
        <v>143</v>
      </c>
      <c r="C115" s="61">
        <v>6</v>
      </c>
      <c r="D115" s="61" t="s">
        <v>15</v>
      </c>
      <c r="E115" s="118"/>
      <c r="F115" s="245"/>
      <c r="G115" s="214">
        <f t="shared" si="27"/>
        <v>0</v>
      </c>
      <c r="H115" s="214">
        <f t="shared" si="25"/>
        <v>0</v>
      </c>
      <c r="I115" s="215">
        <f t="shared" si="26"/>
        <v>0</v>
      </c>
      <c r="J115" s="117"/>
    </row>
    <row r="116" spans="1:10" ht="16.5" customHeight="1" x14ac:dyDescent="0.25">
      <c r="A116" s="82" t="s">
        <v>35</v>
      </c>
      <c r="B116" s="37" t="s">
        <v>145</v>
      </c>
      <c r="C116" s="61">
        <v>4</v>
      </c>
      <c r="D116" s="61" t="s">
        <v>15</v>
      </c>
      <c r="E116" s="118"/>
      <c r="F116" s="245"/>
      <c r="G116" s="214">
        <f t="shared" si="27"/>
        <v>0</v>
      </c>
      <c r="H116" s="214">
        <f t="shared" si="25"/>
        <v>0</v>
      </c>
      <c r="I116" s="215">
        <f t="shared" si="26"/>
        <v>0</v>
      </c>
      <c r="J116" s="117"/>
    </row>
    <row r="117" spans="1:10" ht="16.5" customHeight="1" x14ac:dyDescent="0.25">
      <c r="A117" s="82" t="s">
        <v>36</v>
      </c>
      <c r="B117" s="37" t="s">
        <v>144</v>
      </c>
      <c r="C117" s="61">
        <v>6</v>
      </c>
      <c r="D117" s="61" t="s">
        <v>15</v>
      </c>
      <c r="E117" s="118"/>
      <c r="F117" s="245"/>
      <c r="G117" s="214">
        <f t="shared" si="27"/>
        <v>0</v>
      </c>
      <c r="H117" s="214">
        <f t="shared" si="25"/>
        <v>0</v>
      </c>
      <c r="I117" s="215">
        <f t="shared" si="26"/>
        <v>0</v>
      </c>
      <c r="J117" s="117"/>
    </row>
    <row r="118" spans="1:10" ht="16.5" customHeight="1" x14ac:dyDescent="0.25">
      <c r="A118" s="82" t="s">
        <v>46</v>
      </c>
      <c r="B118" s="37" t="s">
        <v>150</v>
      </c>
      <c r="C118" s="61">
        <v>600</v>
      </c>
      <c r="D118" s="232" t="s">
        <v>14</v>
      </c>
      <c r="E118" s="118"/>
      <c r="F118" s="245"/>
      <c r="G118" s="214">
        <f t="shared" si="27"/>
        <v>0</v>
      </c>
      <c r="H118" s="214">
        <f t="shared" si="25"/>
        <v>0</v>
      </c>
      <c r="I118" s="215">
        <f t="shared" si="26"/>
        <v>0</v>
      </c>
      <c r="J118" s="117"/>
    </row>
    <row r="119" spans="1:10" ht="16.5" customHeight="1" x14ac:dyDescent="0.25">
      <c r="A119" s="82" t="s">
        <v>43</v>
      </c>
      <c r="B119" s="37" t="s">
        <v>151</v>
      </c>
      <c r="C119" s="61">
        <v>500</v>
      </c>
      <c r="D119" s="232" t="s">
        <v>14</v>
      </c>
      <c r="E119" s="118"/>
      <c r="F119" s="245"/>
      <c r="G119" s="214">
        <f t="shared" si="27"/>
        <v>0</v>
      </c>
      <c r="H119" s="214">
        <f t="shared" si="25"/>
        <v>0</v>
      </c>
      <c r="I119" s="215">
        <f t="shared" si="26"/>
        <v>0</v>
      </c>
      <c r="J119" s="117"/>
    </row>
    <row r="120" spans="1:10" ht="16.5" customHeight="1" x14ac:dyDescent="0.25">
      <c r="A120" s="82" t="s">
        <v>37</v>
      </c>
      <c r="B120" s="37" t="s">
        <v>516</v>
      </c>
      <c r="C120" s="61">
        <v>20</v>
      </c>
      <c r="D120" s="61" t="s">
        <v>15</v>
      </c>
      <c r="E120" s="118"/>
      <c r="F120" s="245"/>
      <c r="G120" s="214">
        <f t="shared" si="27"/>
        <v>0</v>
      </c>
      <c r="H120" s="214">
        <f t="shared" si="25"/>
        <v>0</v>
      </c>
      <c r="I120" s="215">
        <f t="shared" si="26"/>
        <v>0</v>
      </c>
      <c r="J120" s="117"/>
    </row>
    <row r="121" spans="1:10" ht="13.5" x14ac:dyDescent="0.25">
      <c r="A121" s="82"/>
      <c r="B121" s="31" t="s">
        <v>593</v>
      </c>
      <c r="C121" s="62" t="s">
        <v>16</v>
      </c>
      <c r="D121" s="43" t="s">
        <v>16</v>
      </c>
      <c r="E121" s="118" t="s">
        <v>16</v>
      </c>
      <c r="F121" s="118" t="s">
        <v>16</v>
      </c>
      <c r="G121" s="216">
        <f>SUM(G112:G120)</f>
        <v>0</v>
      </c>
      <c r="H121" s="216">
        <f>SUM(H112:H120)</f>
        <v>0</v>
      </c>
      <c r="I121" s="216">
        <f>SUM(I112:I120)</f>
        <v>0</v>
      </c>
      <c r="J121" s="244">
        <f>SUM(J112:J119)</f>
        <v>0</v>
      </c>
    </row>
    <row r="122" spans="1:10" ht="14.25" x14ac:dyDescent="0.3">
      <c r="J122" s="9"/>
    </row>
    <row r="123" spans="1:10" s="1" customFormat="1" ht="15" customHeight="1" x14ac:dyDescent="0.2">
      <c r="A123" s="262" t="s">
        <v>17</v>
      </c>
      <c r="B123" s="262"/>
      <c r="C123" s="262"/>
      <c r="D123" s="262"/>
      <c r="E123" s="262"/>
      <c r="F123" s="262"/>
      <c r="G123" s="262"/>
      <c r="H123" s="262"/>
      <c r="I123" s="262"/>
      <c r="J123" s="262"/>
    </row>
    <row r="124" spans="1:10" s="1" customFormat="1" ht="23.25" customHeight="1" x14ac:dyDescent="0.2">
      <c r="A124" s="263" t="s">
        <v>18</v>
      </c>
      <c r="B124" s="264"/>
      <c r="C124" s="264"/>
      <c r="D124" s="264"/>
      <c r="E124" s="264"/>
      <c r="F124" s="264"/>
      <c r="G124" s="264"/>
      <c r="H124" s="264"/>
      <c r="I124" s="264"/>
      <c r="J124" s="264"/>
    </row>
    <row r="125" spans="1:10" s="6" customFormat="1" ht="12.75" customHeight="1" x14ac:dyDescent="0.2">
      <c r="A125" s="164" t="s">
        <v>19</v>
      </c>
    </row>
    <row r="126" spans="1:10" s="161" customFormat="1" ht="12.75" customHeight="1" x14ac:dyDescent="0.2">
      <c r="A126" s="256" t="s">
        <v>341</v>
      </c>
      <c r="B126" s="256"/>
      <c r="C126" s="256"/>
      <c r="D126" s="256"/>
      <c r="E126" s="256"/>
      <c r="F126" s="256"/>
      <c r="G126" s="256"/>
      <c r="H126" s="256"/>
      <c r="I126" s="256"/>
      <c r="J126" s="256"/>
    </row>
    <row r="127" spans="1:10" s="161" customFormat="1" ht="15" customHeight="1" x14ac:dyDescent="0.2">
      <c r="A127" s="256" t="s">
        <v>553</v>
      </c>
      <c r="B127" s="256"/>
      <c r="C127" s="256"/>
      <c r="D127" s="256"/>
      <c r="E127" s="256"/>
      <c r="F127" s="256"/>
      <c r="G127" s="256"/>
      <c r="H127" s="256"/>
      <c r="I127" s="256"/>
      <c r="J127" s="256"/>
    </row>
    <row r="128" spans="1:10" s="162" customFormat="1" ht="15" customHeight="1" x14ac:dyDescent="0.2">
      <c r="A128" s="161" t="s">
        <v>566</v>
      </c>
    </row>
    <row r="129" spans="1:10" s="162" customFormat="1" ht="15" customHeight="1" x14ac:dyDescent="0.2">
      <c r="A129" s="161" t="s">
        <v>568</v>
      </c>
    </row>
    <row r="130" spans="1:10" s="162" customFormat="1" ht="24.75" customHeight="1" x14ac:dyDescent="0.2">
      <c r="A130" s="254" t="s">
        <v>594</v>
      </c>
      <c r="B130" s="255"/>
      <c r="C130" s="255"/>
      <c r="D130" s="255"/>
      <c r="E130" s="255"/>
      <c r="F130" s="255"/>
      <c r="G130" s="255"/>
      <c r="H130" s="255"/>
      <c r="I130" s="255"/>
      <c r="J130" s="255"/>
    </row>
    <row r="131" spans="1:10" s="162" customFormat="1" ht="39.75" customHeight="1" x14ac:dyDescent="0.2">
      <c r="A131" s="254" t="s">
        <v>344</v>
      </c>
      <c r="B131" s="254"/>
      <c r="C131" s="254"/>
      <c r="D131" s="254"/>
      <c r="E131" s="254"/>
      <c r="F131" s="254"/>
      <c r="G131" s="254"/>
      <c r="H131" s="254"/>
      <c r="I131" s="254"/>
      <c r="J131" s="254"/>
    </row>
  </sheetData>
  <mergeCells count="11">
    <mergeCell ref="A131:J131"/>
    <mergeCell ref="A123:J123"/>
    <mergeCell ref="A124:J124"/>
    <mergeCell ref="A126:J126"/>
    <mergeCell ref="A127:J127"/>
    <mergeCell ref="A130:J130"/>
    <mergeCell ref="A111:I111"/>
    <mergeCell ref="A7:I7"/>
    <mergeCell ref="A64:I64"/>
    <mergeCell ref="A99:I99"/>
    <mergeCell ref="A87:I87"/>
  </mergeCells>
  <phoneticPr fontId="0" type="noConversion"/>
  <dataValidations count="1">
    <dataValidation type="whole" operator="equal" allowBlank="1" showInputMessage="1" showErrorMessage="1" sqref="J88:J97 J112:J120 J65:J85 J100:J109 J8:J62">
      <formula1>1</formula1>
    </dataValidation>
  </dataValidations>
  <pageMargins left="0.70866141732283472" right="0.51181102362204722" top="0.74803149606299213" bottom="0.74803149606299213" header="0.31496062992125984" footer="0.31496062992125984"/>
  <pageSetup paperSize="9" scale="97" orientation="landscape" r:id="rId1"/>
  <rowBreaks count="1" manualBreakCount="1">
    <brk id="9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e m + d U 5 t V 4 A 6 k A A A A 9 Q A A A B I A H A B D b 2 5 m a W c v U G F j a 2 F n Z S 5 4 b W w g o h g A K K A U A A A A A A A A A A A A A A A A A A A A A A A A A A A A h Y + x D o I w G I R f h X S n L X U R 8 l M G J x N J T E i M a 1 M q N E A x t F j e z c F H 8 h X E K O r m e N / d J X f 3 6 w 2 y q W u D i x q s 7 k 2 K I k x R o I z s S 2 2 q F I 3 u F K 5 R x m E v Z C M q F c x h Y 5 P J 6 h T V z p 0 T Q r z 3 2 K 9 w P 1 S E U R q R Y 7 4 r Z K 0 6 E W p j n T B S o U + r / N 9 C H A 6 v M Z z h O M a M M k y B L A x y b b 4 + m + c + 3 R 8 I m 7 F 1 4 6 C 4 b c N i C 2 S R Q N 4 X + A N Q S w M E F A A C A A g A e m + d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p v n V M o i k e 4 D g A A A B E A A A A T A B w A R m 9 y b X V s Y X M v U 2 V j d G l v b j E u b S C i G A A o o B Q A A A A A A A A A A A A A A A A A A A A A A A A A A A A r T k 0 u y c z P U w i G 0 I b W A F B L A Q I t A B Q A A g A I A H p v n V O b V e A O p A A A A P U A A A A S A A A A A A A A A A A A A A A A A A A A A A B D b 2 5 m a W c v U G F j a 2 F n Z S 5 4 b W x Q S w E C L Q A U A A I A C A B 6 b 5 1 T D 8 r p q 6 Q A A A D p A A A A E w A A A A A A A A A A A A A A A A D w A A A A W 0 N v b n R l b n R f V H l w Z X N d L n h t b F B L A Q I t A B Q A A g A I A H p v n V M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U O / a v p H 2 m R o k W X S Z K w 3 Z r A A A A A A I A A A A A A B B m A A A A A Q A A I A A A A C Y 1 2 7 z Z / B Y C 0 f A b X / 0 9 L H 8 Z v A X u z / U R B T Z m r t 4 N L Z N s A A A A A A 6 A A A A A A g A A I A A A A C c R y M q l T / 7 W E X R A J 5 f T c b s F + t P c m o g 8 b B 6 W 9 s S v F Y p L U A A A A B i P X I X p O s s h K D G W H 3 3 c B 5 L L 9 p m t G / P d p d I Q b C I s 5 z 1 g 3 + r N i k 7 T e f w A u C V e H i H 2 y s u B X p Q 1 3 J z G Z 0 V u f u q W o B v a p k f E e Q Y g / 1 + 8 c H y W G Q h + Q A A A A G E 7 G e R M / q U a V 4 / C h S E y z g w h j V R / A J b s u j A F H g N H z 6 V J 2 x y R v Q i Y U M h Q / D W 6 V e S 4 5 6 q m k k 0 g O 1 0 6 o S E b 0 Z 2 u L O A = < / D a t a M a s h u p > 
</file>

<file path=customXml/itemProps1.xml><?xml version="1.0" encoding="utf-8"?>
<ds:datastoreItem xmlns:ds="http://schemas.openxmlformats.org/officeDocument/2006/customXml" ds:itemID="{9F1793A8-2E61-466A-AB3B-C0276F3D673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12</vt:i4>
      </vt:variant>
      <vt:variant>
        <vt:lpstr>Imenovani obsegi</vt:lpstr>
      </vt:variant>
      <vt:variant>
        <vt:i4>9</vt:i4>
      </vt:variant>
    </vt:vector>
  </HeadingPairs>
  <TitlesOfParts>
    <vt:vector size="21" baseType="lpstr">
      <vt:lpstr>1. MLEKO IN MLEČNI IZDELKI</vt:lpstr>
      <vt:lpstr>2. MESNI IZDELKI</vt:lpstr>
      <vt:lpstr>3. KONZERVIRANE RIBE </vt:lpstr>
      <vt:lpstr>4. JAJCA</vt:lpstr>
      <vt:lpstr>5. SVEŽA ZELENJAVA IN SADJE</vt:lpstr>
      <vt:lpstr>6. KONZERVIRANA Z. IN S, MARMEL</vt:lpstr>
      <vt:lpstr>7. SADNI SOKOVI, VODA, ŽITNE R.</vt:lpstr>
      <vt:lpstr>8. MLEVSKI IZDELKI</vt:lpstr>
      <vt:lpstr>9.KRUH; PEKOVSKO PEC, S</vt:lpstr>
      <vt:lpstr>10. SPLOŠNO PREHRAMBENO BLAGO </vt:lpstr>
      <vt:lpstr>11. BIO MLEKO IN MLEČNI IZD.</vt:lpstr>
      <vt:lpstr>12. DIETNA ŽIVILA</vt:lpstr>
      <vt:lpstr>'1. MLEKO IN MLEČNI IZDELKI'!Področje_tiskanja</vt:lpstr>
      <vt:lpstr>'11. BIO MLEKO IN MLEČNI IZD.'!Področje_tiskanja</vt:lpstr>
      <vt:lpstr>'2. MESNI IZDELKI'!Področje_tiskanja</vt:lpstr>
      <vt:lpstr>'3. KONZERVIRANE RIBE '!Področje_tiskanja</vt:lpstr>
      <vt:lpstr>'6. KONZERVIRANA Z. IN S, MARMEL'!Področje_tiskanja</vt:lpstr>
      <vt:lpstr>'8. MLEVSKI IZDELKI'!Področje_tiskanja</vt:lpstr>
      <vt:lpstr>'9.KRUH; PEKOVSKO PEC, S'!Področje_tiskanja</vt:lpstr>
      <vt:lpstr>'1. MLEKO IN MLEČNI IZDELKI'!Tiskanje_naslovov</vt:lpstr>
      <vt:lpstr>'2. MESNI IZDELKI'!Tiskanje_naslovov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ZAVOD JANEZA LEVCA</dc:creator>
  <cp:lastModifiedBy>Špela Burgar</cp:lastModifiedBy>
  <cp:revision/>
  <cp:lastPrinted>2019-02-11T09:20:14Z</cp:lastPrinted>
  <dcterms:created xsi:type="dcterms:W3CDTF">2011-09-19T19:31:00Z</dcterms:created>
  <dcterms:modified xsi:type="dcterms:W3CDTF">2022-02-17T08:22:24Z</dcterms:modified>
</cp:coreProperties>
</file>